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Documents\mireille\ARPCE\DEM\Tableaux de bord\Tableaux de bord DEM\2021\site internet ARPCE\"/>
    </mc:Choice>
  </mc:AlternateContent>
  <bookViews>
    <workbookView xWindow="0" yWindow="0" windowWidth="24000" windowHeight="9300" tabRatio="715"/>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B62" i="4" l="1"/>
  <c r="B41" i="9"/>
  <c r="B95" i="9" s="1"/>
  <c r="B40" i="8"/>
  <c r="B95" i="8" s="1"/>
  <c r="CU13" i="1"/>
  <c r="CV13" i="1"/>
  <c r="CW13" i="1"/>
  <c r="CX13" i="1"/>
  <c r="CY13" i="1"/>
  <c r="CZ13" i="1"/>
  <c r="DA13" i="1"/>
  <c r="DB13" i="1"/>
  <c r="DC13" i="1"/>
  <c r="DD13" i="1"/>
  <c r="DE13" i="1"/>
  <c r="DF13" i="1"/>
  <c r="CU23" i="1"/>
  <c r="CV23" i="1"/>
  <c r="CW23" i="1"/>
  <c r="CX23" i="1"/>
  <c r="CY23" i="1"/>
  <c r="CZ23" i="1"/>
  <c r="DA23" i="1"/>
  <c r="DB23" i="1"/>
  <c r="DC23" i="1"/>
  <c r="DD23" i="1"/>
  <c r="DE23" i="1"/>
  <c r="DF23" i="1"/>
  <c r="CU24" i="1"/>
  <c r="CV24" i="1"/>
  <c r="CW24" i="1"/>
  <c r="CX24" i="1"/>
  <c r="CY24" i="1"/>
  <c r="CZ24" i="1"/>
  <c r="DA24" i="1"/>
  <c r="DB24" i="1"/>
  <c r="DC24" i="1"/>
  <c r="DD24" i="1"/>
  <c r="DE24" i="1"/>
  <c r="DF24" i="1"/>
  <c r="CU25" i="1"/>
  <c r="CV25" i="1"/>
  <c r="CW25" i="1"/>
  <c r="CX25" i="1"/>
  <c r="CY25" i="1"/>
  <c r="CZ25" i="1"/>
  <c r="DA25" i="1"/>
  <c r="DB25" i="1"/>
  <c r="DC25" i="1"/>
  <c r="DD25" i="1"/>
  <c r="DE25" i="1"/>
  <c r="DF25" i="1"/>
  <c r="CY28" i="1" l="1"/>
  <c r="DF28" i="1"/>
  <c r="DB28" i="1"/>
  <c r="CX28" i="1"/>
  <c r="CU28" i="1"/>
  <c r="DE28" i="1"/>
  <c r="DA28" i="1"/>
  <c r="CW28" i="1"/>
  <c r="O95" i="8"/>
  <c r="DC28" i="1"/>
  <c r="DD28" i="1"/>
  <c r="CZ28" i="1"/>
  <c r="CV28" i="1"/>
  <c r="O95" i="9"/>
  <c r="B68" i="9"/>
  <c r="O68" i="9"/>
  <c r="O41" i="9"/>
  <c r="O14" i="9"/>
  <c r="B67" i="8"/>
  <c r="O67" i="8"/>
  <c r="O40" i="8"/>
  <c r="O14" i="8"/>
  <c r="CS13" i="1"/>
  <c r="CQ13" i="1"/>
  <c r="CQ23" i="1"/>
  <c r="CR23" i="1"/>
  <c r="CS23" i="1"/>
  <c r="CT23" i="1"/>
  <c r="CQ24" i="1"/>
  <c r="CR24" i="1"/>
  <c r="CS24" i="1"/>
  <c r="CT24" i="1"/>
  <c r="CQ25" i="1"/>
  <c r="CR25" i="1"/>
  <c r="CS25" i="1"/>
  <c r="CT25" i="1"/>
  <c r="CR13" i="1" l="1"/>
  <c r="CT13" i="1"/>
  <c r="CQ28" i="1"/>
  <c r="CT28" i="1"/>
  <c r="CS28" i="1"/>
  <c r="CR28" i="1"/>
  <c r="O67" i="9" l="1"/>
  <c r="O63" i="9"/>
  <c r="O64" i="9"/>
  <c r="O65" i="9"/>
  <c r="O62" i="9"/>
  <c r="O66" i="9"/>
  <c r="O66" i="8" l="1"/>
  <c r="O61" i="8"/>
  <c r="O65" i="8"/>
  <c r="O62" i="8"/>
  <c r="O63" i="8"/>
  <c r="O64" i="8"/>
  <c r="CP24" i="1" l="1"/>
  <c r="CO13" i="1"/>
  <c r="CP13" i="1"/>
  <c r="CO24" i="1" l="1"/>
  <c r="CP25" i="1"/>
  <c r="CO25" i="1"/>
  <c r="CP23" i="1"/>
  <c r="CP28" i="1"/>
  <c r="CO23" i="1"/>
  <c r="CO28"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8" i="1" l="1"/>
  <c r="CN24" i="1"/>
  <c r="CN23" i="1"/>
  <c r="CM23" i="1"/>
  <c r="CM24" i="1"/>
  <c r="CM28" i="1" l="1"/>
  <c r="CL23" i="1"/>
  <c r="CL24" i="1" l="1"/>
  <c r="CL28" i="1"/>
  <c r="CJ23" i="1"/>
  <c r="CJ24" i="1"/>
  <c r="CK24" i="1"/>
  <c r="CK28" i="1" l="1"/>
  <c r="CK23" i="1"/>
  <c r="CJ28" i="1"/>
  <c r="B61" i="4" l="1"/>
  <c r="B40" i="9"/>
  <c r="B39" i="8"/>
  <c r="B94" i="8" l="1"/>
  <c r="B66" i="8"/>
  <c r="B94" i="9"/>
  <c r="B67" i="9"/>
  <c r="O13" i="8"/>
  <c r="O94" i="9"/>
  <c r="O40" i="9"/>
  <c r="O13" i="9"/>
  <c r="O94" i="8"/>
  <c r="O39" i="8"/>
  <c r="CI23" i="1" l="1"/>
  <c r="CI28" i="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0" i="4"/>
  <c r="BY23" i="1"/>
  <c r="BY24" i="1"/>
  <c r="BY28" i="1" l="1"/>
  <c r="BX28" i="1"/>
  <c r="BX24" i="1" l="1"/>
  <c r="BX23" i="1"/>
  <c r="B39" i="9" l="1"/>
  <c r="B38" i="9"/>
  <c r="B37" i="9"/>
  <c r="B36" i="9"/>
  <c r="B35" i="9"/>
  <c r="O93" i="8"/>
  <c r="B38" i="8"/>
  <c r="B90" i="9" l="1"/>
  <c r="B63" i="9"/>
  <c r="B92" i="9"/>
  <c r="B65" i="9"/>
  <c r="B91" i="9"/>
  <c r="B64" i="9"/>
  <c r="B89" i="9"/>
  <c r="B62" i="9"/>
  <c r="B93" i="9"/>
  <c r="B66" i="9"/>
  <c r="B93" i="8"/>
  <c r="B65" i="8"/>
  <c r="O93" i="9"/>
  <c r="O8" i="9"/>
  <c r="O9" i="9"/>
  <c r="O10" i="9"/>
  <c r="O11" i="9"/>
  <c r="O12" i="9"/>
  <c r="O38" i="9"/>
  <c r="O89" i="9"/>
  <c r="O90" i="9"/>
  <c r="O91" i="9"/>
  <c r="O92" i="9"/>
  <c r="O39" i="9"/>
  <c r="O35" i="9"/>
  <c r="O36" i="9"/>
  <c r="O37" i="9"/>
  <c r="O38" i="8"/>
  <c r="O12" i="8"/>
  <c r="B37" i="8" l="1"/>
  <c r="B36" i="8"/>
  <c r="B35" i="8"/>
  <c r="B34" i="8"/>
  <c r="B59" i="4"/>
  <c r="B58" i="4"/>
  <c r="B57" i="4"/>
  <c r="B56" i="4"/>
  <c r="B91" i="8" l="1"/>
  <c r="B63" i="8"/>
  <c r="B89" i="8"/>
  <c r="B61" i="8"/>
  <c r="B90" i="8"/>
  <c r="B62" i="8"/>
  <c r="B92" i="8"/>
  <c r="B64" i="8"/>
  <c r="BO28" i="1"/>
  <c r="BM24" i="1"/>
  <c r="BQ23" i="1"/>
  <c r="BK28" i="1" l="1"/>
  <c r="BT28" i="1"/>
  <c r="BN28" i="1"/>
  <c r="O37" i="8"/>
  <c r="BU23" i="1"/>
  <c r="BP23" i="1"/>
  <c r="BS24" i="1"/>
  <c r="BP24" i="1"/>
  <c r="BR28" i="1"/>
  <c r="BQ28" i="1"/>
  <c r="BU24" i="1"/>
  <c r="BM28" i="1"/>
  <c r="BQ24" i="1"/>
  <c r="BN23" i="1"/>
  <c r="BL23" i="1"/>
  <c r="BS28" i="1"/>
  <c r="BS23" i="1"/>
  <c r="BU28" i="1"/>
  <c r="BK24" i="1"/>
  <c r="BV24" i="1"/>
  <c r="BV23" i="1"/>
  <c r="BL24" i="1"/>
  <c r="BK23" i="1"/>
  <c r="BP28" i="1"/>
  <c r="BR24" i="1"/>
  <c r="O92" i="8"/>
  <c r="BO23" i="1"/>
  <c r="BO24" i="1"/>
  <c r="BT23" i="1"/>
  <c r="BM23" i="1"/>
  <c r="BN24" i="1"/>
  <c r="BR23" i="1"/>
  <c r="BL28" i="1"/>
  <c r="BT24" i="1"/>
  <c r="O11" i="8" l="1"/>
  <c r="BV28" i="1"/>
  <c r="BW28" i="1" l="1"/>
  <c r="BW24" i="1" l="1"/>
  <c r="BW23" i="1" l="1"/>
  <c r="BA24" i="1" l="1"/>
  <c r="BJ24" i="1"/>
  <c r="BJ23" i="1"/>
  <c r="BE24" i="1"/>
  <c r="BF24" i="1"/>
  <c r="O36" i="8"/>
  <c r="BC24" i="1"/>
  <c r="AZ24" i="1"/>
  <c r="BH23" i="1"/>
  <c r="AZ23" i="1"/>
  <c r="BG24" i="1"/>
  <c r="BF23" i="1"/>
  <c r="BH24" i="1"/>
  <c r="O91"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5" i="8" l="1"/>
  <c r="AR23" i="1"/>
  <c r="AR24" i="1"/>
  <c r="O34" i="8"/>
  <c r="BC28" i="1"/>
  <c r="AF28" i="1" l="1"/>
  <c r="BD28" i="1"/>
  <c r="AP28" i="1"/>
  <c r="AI28" i="1"/>
  <c r="AE28" i="1"/>
  <c r="AQ28" i="1"/>
  <c r="AG28" i="1"/>
  <c r="AO28" i="1"/>
  <c r="AC28" i="1"/>
  <c r="AN28" i="1"/>
  <c r="AD28" i="1" l="1"/>
  <c r="AM28" i="1"/>
  <c r="AB28" i="1"/>
  <c r="AK28" i="1"/>
  <c r="AL28" i="1"/>
  <c r="O90" i="8"/>
  <c r="AH28" i="1"/>
  <c r="AJ28" i="1"/>
  <c r="BE28" i="1"/>
  <c r="O89"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<sst xmlns="http://schemas.openxmlformats.org/spreadsheetml/2006/main" count="249" uniqueCount="77">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</sst>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6">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164" fontId="0" fillId="2" borderId="0" xfId="0" applyNumberFormat="1" applyFont="1" applyFill="1" applyBorder="1"/>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cellStyle name="Legal 8½ x 14 in 10" xfId="10"/>
    <cellStyle name="Milliers" xfId="11" builtinId="3"/>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Abonnés!$B$37</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0.62705338024779433</c:v>
                </c:pt>
                <c:pt idx="1">
                  <c:v>0.61547551155101843</c:v>
                </c:pt>
                <c:pt idx="2">
                  <c:v>0.62362813991746646</c:v>
                </c:pt>
                <c:pt idx="3">
                  <c:v>0.61764573545519186</c:v>
                </c:pt>
                <c:pt idx="4">
                  <c:v>0.62549682484429048</c:v>
                </c:pt>
                <c:pt idx="5">
                  <c:v>0.6286071485731779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Abonnés!$B$38</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0.37294661975220561</c:v>
                </c:pt>
                <c:pt idx="1">
                  <c:v>0.38452448844898146</c:v>
                </c:pt>
                <c:pt idx="2">
                  <c:v>0.37637186008253365</c:v>
                </c:pt>
                <c:pt idx="3">
                  <c:v>0.38235426454480814</c:v>
                </c:pt>
                <c:pt idx="4">
                  <c:v>0.37450317515570952</c:v>
                </c:pt>
                <c:pt idx="5">
                  <c:v>0.37139285142682216</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val>
            <c:numRef>
              <c:f>Revenus!$Q$8:$AB$8</c:f>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val>
            <c:numRef>
              <c:f>Revenus!$Q$9:$AB$9</c:f>
              <c:numCache>
                <c:formatCode>_(* #\ ##0_);_(* \(#\ ##0\);_(* "-"_);_(@_)</c:formatCode>
                <c:ptCount val="12"/>
                <c:pt idx="0">
                  <c:v>1798.1462983582285</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ser>
          <c:idx val="5"/>
          <c:order val="5"/>
          <c:tx>
            <c:strRef>
              <c:f>Revenus!$P$13</c:f>
              <c:strCache>
                <c:ptCount val="1"/>
                <c:pt idx="0">
                  <c:v>2020</c:v>
                </c:pt>
              </c:strCache>
            </c:strRef>
          </c:tx>
          <c:spPr>
            <a:ln w="34925"/>
          </c:spPr>
          <c:marker>
            <c:symbol val="circle"/>
            <c:size val="7"/>
          </c:marker>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102A-4196-BC2F-0064252B6721}"/>
            </c:ext>
          </c:extLst>
        </c:ser>
        <c:ser>
          <c:idx val="6"/>
          <c:order val="6"/>
          <c:tx>
            <c:strRef>
              <c:f>Revenus!$P$14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102A-4196-BC2F-0064252B6721}"/>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Revenus!$B$62</c:f>
              <c:strCache>
                <c:ptCount val="1"/>
                <c:pt idx="0">
                  <c:v>2015</c:v>
                </c:pt>
              </c:strCache>
            </c:strRef>
          </c:tx>
          <c:spPr>
            <a:ln w="34925"/>
          </c:spPr>
          <c:marker>
            <c:symbol val="diamond"/>
            <c:size val="8"/>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736-4FAC-AA56-CD375DE71D22}"/>
            </c:ext>
          </c:extLst>
        </c:ser>
        <c:ser>
          <c:idx val="1"/>
          <c:order val="1"/>
          <c:tx>
            <c:strRef>
              <c:f>Revenus!$B$63</c:f>
              <c:strCache>
                <c:ptCount val="1"/>
                <c:pt idx="0">
                  <c:v>2016</c:v>
                </c:pt>
              </c:strCache>
            </c:strRef>
          </c:tx>
          <c:spPr>
            <a:ln w="34925"/>
          </c:spPr>
          <c:marker>
            <c:symbol val="square"/>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736-4FAC-AA56-CD375DE71D22}"/>
            </c:ext>
          </c:extLst>
        </c:ser>
        <c:ser>
          <c:idx val="2"/>
          <c:order val="2"/>
          <c:tx>
            <c:strRef>
              <c:f>Revenus!$B$64</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ser>
          <c:idx val="3"/>
          <c:order val="3"/>
          <c:tx>
            <c:strRef>
              <c:f>Revenus!$B$65</c:f>
              <c:strCache>
                <c:ptCount val="1"/>
                <c:pt idx="0">
                  <c:v>2018</c:v>
                </c:pt>
              </c:strCache>
            </c:strRef>
          </c:tx>
          <c:spPr>
            <a:ln w="38100"/>
          </c:spPr>
          <c:marker>
            <c:symbol val="circle"/>
            <c:size val="5"/>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736-4FAC-AA56-CD375DE71D22}"/>
            </c:ext>
          </c:extLst>
        </c:ser>
        <c:ser>
          <c:idx val="4"/>
          <c:order val="4"/>
          <c:tx>
            <c:strRef>
              <c:f>Revenus!$B$66</c:f>
              <c:strCache>
                <c:ptCount val="1"/>
                <c:pt idx="0">
                  <c:v>2019</c:v>
                </c:pt>
              </c:strCache>
            </c:strRef>
          </c:tx>
          <c:spPr>
            <a:ln w="38100"/>
          </c:spPr>
          <c:marker>
            <c:symbol val="diamond"/>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Revenus!$C$66:$N$66</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2736-4FAC-AA56-CD375DE71D22}"/>
            </c:ext>
          </c:extLst>
        </c:ser>
        <c:ser>
          <c:idx val="5"/>
          <c:order val="5"/>
          <c:tx>
            <c:strRef>
              <c:f>Revenus!$B$67</c:f>
              <c:strCache>
                <c:ptCount val="1"/>
                <c:pt idx="0">
                  <c:v>2020</c:v>
                </c:pt>
              </c:strCache>
            </c:strRef>
          </c:tx>
          <c:spPr>
            <a:ln w="34925"/>
          </c:spP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Revenus!$C$67:$N$67</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6-2736-4FAC-AA56-CD375DE71D22}"/>
            </c:ext>
          </c:extLst>
        </c:ser>
        <c:ser>
          <c:idx val="6"/>
          <c:order val="6"/>
          <c:tx>
            <c:strRef>
              <c:f>Revenus!$B$68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Revenus!$C$68:$N$68</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A39-426B-96D2-0015B3E06F79}"/>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##0.00_);_(* \(#\ ##0.00\);_(*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##0.00_);_(* \(#\ ##0.00\);_(*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A895-478E-9B7C-DDC2C2E41C2D}"/>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3-A895-478E-9B7C-DDC2C2E41C2D}"/>
            </c:ext>
          </c:extLst>
        </c:ser>
        <c:ser>
          <c:idx val="2"/>
          <c:order val="6"/>
          <c:tx>
            <c:strRef>
              <c:f>Tarifs!$B$14</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F3-4F3D-BC5E-54C0B7896C60}"/>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Tarifs!$B$56</c:f>
              <c:strCache>
                <c:ptCount val="1"/>
                <c:pt idx="0">
                  <c:v>2015</c:v>
                </c:pt>
              </c:strCache>
            </c:strRef>
          </c:tx>
          <c:spPr>
            <a:ln w="349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Tarifs!$C$56:$N$56</c:f>
            </c:numRef>
          </c:val>
          <c:smooth val="0"/>
          <c:extLst>
            <c:ext xmlns:c16="http://schemas.microsoft.com/office/drawing/2014/chart" uri="{C3380CC4-5D6E-409C-BE32-E72D297353CC}">
              <c16:uniqueId val="{00000000-8CB1-4758-AC43-596B3014A0A4}"/>
            </c:ext>
          </c:extLst>
        </c:ser>
        <c:ser>
          <c:idx val="2"/>
          <c:order val="1"/>
          <c:tx>
            <c:strRef>
              <c:f>Tarifs!$B$57</c:f>
              <c:strCache>
                <c:ptCount val="1"/>
                <c:pt idx="0">
                  <c:v>2016</c:v>
                </c:pt>
              </c:strCache>
            </c:strRef>
          </c:tx>
          <c:spPr>
            <a:ln w="38100"/>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Tarifs!$C$57:$N$57</c:f>
              <c:numCache>
                <c:formatCode>_(* #\ ##0.00_);_(* \(#\ ##0.00\);_(*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Tarifs!$B$58</c:f>
              <c:strCache>
                <c:ptCount val="1"/>
                <c:pt idx="0">
                  <c:v>2017</c:v>
                </c:pt>
              </c:strCache>
            </c:strRef>
          </c:tx>
          <c:spPr>
            <a:ln w="34925"/>
          </c:spPr>
          <c:marker>
            <c:symbol val="diamond"/>
            <c:size val="9"/>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Tarifs!$C$58:$N$58</c:f>
              <c:numCache>
                <c:formatCode>_(* #\ ##0.00_);_(* \(#\ ##0.00\);_(*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Tarifs!$B$59</c:f>
              <c:strCache>
                <c:ptCount val="1"/>
                <c:pt idx="0">
                  <c:v>2018</c:v>
                </c:pt>
              </c:strCache>
            </c:strRef>
          </c:tx>
          <c:spPr>
            <a:ln w="38100"/>
          </c:spPr>
          <c:marker>
            <c:symbol val="circle"/>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Tarifs!$C$59:$N$59</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Tarifs!$B$60</c:f>
              <c:strCache>
                <c:ptCount val="1"/>
                <c:pt idx="0">
                  <c:v>2019</c:v>
                </c:pt>
              </c:strCache>
            </c:strRef>
          </c:tx>
          <c:spPr>
            <a:ln w="34925"/>
          </c:spPr>
          <c:marker>
            <c:symbol val="diamond"/>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Tarifs!$C$60:$N$60</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9E6A-4614-A8FA-3BB94533EB33}"/>
            </c:ext>
          </c:extLst>
        </c:ser>
        <c:ser>
          <c:idx val="5"/>
          <c:order val="5"/>
          <c:tx>
            <c:strRef>
              <c:f>Tarifs!$B$61</c:f>
              <c:strCache>
                <c:ptCount val="1"/>
                <c:pt idx="0">
                  <c:v>2020</c:v>
                </c:pt>
              </c:strCache>
            </c:strRef>
          </c:tx>
          <c:spPr>
            <a:ln w="222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1-9E6A-4614-A8FA-3BB94533EB33}"/>
            </c:ext>
          </c:extLst>
        </c:ser>
        <c:ser>
          <c:idx val="6"/>
          <c:order val="6"/>
          <c:tx>
            <c:strRef>
              <c:f>Tarifs!$B$62</c:f>
              <c:strCache>
                <c:ptCount val="1"/>
                <c:pt idx="0">
                  <c:v>2021</c:v>
                </c:pt>
              </c:strCache>
            </c:strRef>
          </c:tx>
          <c:spPr>
            <a:ln w="34925">
              <a:solidFill>
                <a:schemeClr val="tx2">
                  <a:lumMod val="75000"/>
                </a:schemeClr>
              </a:solidFill>
            </a:ln>
          </c:spPr>
          <c:marker>
            <c:symbol val="diamond"/>
            <c:size val="7"/>
            <c:spPr>
              <a:solidFill>
                <a:schemeClr val="tx2">
                  <a:lumMod val="75000"/>
                </a:schemeClr>
              </a:solidFill>
              <a:ln>
                <a:solidFill>
                  <a:schemeClr val="tx2">
                    <a:lumMod val="75000"/>
                  </a:schemeClr>
                </a:solidFill>
              </a:ln>
            </c:spPr>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91D-4BB5-9BD2-E7D5F1B59856}"/>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Tarifs!$B$34</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Ref>
          </c:val>
          <c:smooth val="0"/>
          <c:extLst>
            <c:ext xmlns:c16="http://schemas.microsoft.com/office/drawing/2014/chart" uri="{C3380CC4-5D6E-409C-BE32-E72D297353CC}">
              <c16:uniqueId val="{00000002-EC4D-4F08-A6B5-A37D40EEAA02}"/>
            </c:ext>
          </c:extLst>
        </c:ser>
        <c:ser>
          <c:idx val="6"/>
          <c:order val="1"/>
          <c:tx>
            <c:strRef>
              <c:f>Tarifs!$B$35</c:f>
              <c:strCache>
                <c:ptCount val="1"/>
                <c:pt idx="0">
                  <c:v>2016</c:v>
                </c:pt>
              </c:strCache>
            </c:strRef>
          </c:tx>
          <c:spPr>
            <a:ln w="41275">
              <a:solidFill>
                <a:schemeClr val="tx2">
                  <a:lumMod val="40000"/>
                  <a:lumOff val="6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EC4D-4F08-A6B5-A37D40EEAA02}"/>
            </c:ext>
          </c:extLst>
        </c:ser>
        <c:ser>
          <c:idx val="7"/>
          <c:order val="2"/>
          <c:tx>
            <c:strRef>
              <c:f>Tarifs!$B$36</c:f>
              <c:strCache>
                <c:ptCount val="1"/>
                <c:pt idx="0">
                  <c:v>2017</c:v>
                </c:pt>
              </c:strCache>
            </c:strRef>
          </c:tx>
          <c:spPr>
            <a:ln w="38100">
              <a:solidFill>
                <a:schemeClr val="accent2">
                  <a:lumMod val="60000"/>
                  <a:lumOff val="4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ser>
          <c:idx val="8"/>
          <c:order val="3"/>
          <c:tx>
            <c:strRef>
              <c:f>Tarifs!$B$37</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EC4D-4F08-A6B5-A37D40EEAA02}"/>
            </c:ext>
          </c:extLst>
        </c:ser>
        <c:ser>
          <c:idx val="0"/>
          <c:order val="4"/>
          <c:tx>
            <c:strRef>
              <c:f>Tarifs!$B$38</c:f>
              <c:strCache>
                <c:ptCount val="1"/>
                <c:pt idx="0">
                  <c:v>2019</c:v>
                </c:pt>
              </c:strCache>
            </c:strRef>
          </c:tx>
          <c:spPr>
            <a:ln w="38100"/>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Tarifs!$C$38:$N$38</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EC4D-4F08-A6B5-A37D40EEAA02}"/>
            </c:ext>
          </c:extLst>
        </c:ser>
        <c:ser>
          <c:idx val="1"/>
          <c:order val="5"/>
          <c:tx>
            <c:strRef>
              <c:f>Tarifs!$B$39</c:f>
              <c:strCache>
                <c:ptCount val="1"/>
                <c:pt idx="0">
                  <c:v>2020</c:v>
                </c:pt>
              </c:strCache>
            </c:strRef>
          </c:tx>
          <c:spPr>
            <a:ln w="34925"/>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Tarifs!$C$39:$N$39</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7-EC4D-4F08-A6B5-A37D40EEAA02}"/>
            </c:ext>
          </c:extLst>
        </c:ser>
        <c:ser>
          <c:idx val="2"/>
          <c:order val="6"/>
          <c:tx>
            <c:strRef>
              <c:f>Tarifs!$B$40</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584-41D1-ADDF-18FDFA42AE59}"/>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0-743E-44F4-95AC-4C2EAFAC8B9B}"/>
            </c:ext>
          </c:extLst>
        </c:ser>
        <c:ser>
          <c:idx val="6"/>
          <c:order val="6"/>
          <c:tx>
            <c:strRef>
              <c:f>Abonnés!$B$14</c:f>
              <c:strCache>
                <c:ptCount val="1"/>
                <c:pt idx="0">
                  <c:v>2021</c:v>
                </c:pt>
              </c:strCache>
            </c:strRef>
          </c:tx>
          <c:marker>
            <c:symbol val="circle"/>
            <c:size val="7"/>
          </c:marker>
          <c:dPt>
            <c:idx val="0"/>
            <c:marker>
              <c:spPr>
                <a:solidFill>
                  <a:schemeClr val="tx2">
                    <a:lumMod val="75000"/>
                  </a:schemeClr>
                </a:solidFill>
                <a:ln>
                  <a:solidFill>
                    <a:schemeClr val="tx2">
                      <a:lumMod val="75000"/>
                    </a:schemeClr>
                  </a:solidFill>
                </a:ln>
              </c:spPr>
            </c:marker>
            <c:bubble3D val="0"/>
            <c:spPr>
              <a:ln w="15875">
                <a:solidFill>
                  <a:schemeClr val="accent1">
                    <a:lumMod val="50000"/>
                  </a:schemeClr>
                </a:solidFill>
              </a:ln>
            </c:spPr>
            <c:extLst>
              <c:ext xmlns:c16="http://schemas.microsoft.com/office/drawing/2014/chart" uri="{C3380CC4-5D6E-409C-BE32-E72D297353CC}">
                <c16:uniqueId val="{00000001-A065-412E-ADD5-4BEF9D00222E}"/>
              </c:ext>
            </c:extLst>
          </c:dPt>
          <c:dPt>
            <c:idx val="1"/>
            <c:marker>
              <c:spPr>
                <a:solidFill>
                  <a:schemeClr val="tx2">
                    <a:lumMod val="75000"/>
                  </a:schemeClr>
                </a:solidFill>
                <a:ln>
                  <a:solidFill>
                    <a:schemeClr val="tx2">
                      <a:lumMod val="75000"/>
                    </a:schemeClr>
                  </a:solidFill>
                </a:ln>
              </c:spPr>
            </c:marker>
            <c:bubble3D val="0"/>
            <c:spPr>
              <a:ln w="25400">
                <a:solidFill>
                  <a:schemeClr val="tx2">
                    <a:lumMod val="75000"/>
                  </a:schemeClr>
                </a:solidFill>
              </a:ln>
            </c:spPr>
            <c:extLst>
              <c:ext xmlns:c16="http://schemas.microsoft.com/office/drawing/2014/chart" uri="{C3380CC4-5D6E-409C-BE32-E72D297353CC}">
                <c16:uniqueId val="{00000002-A065-412E-ADD5-4BEF9D00222E}"/>
              </c:ext>
            </c:extLst>
          </c:dPt>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065-412E-ADD5-4BEF9D00222E}"/>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0-8401-498D-BA98-98A75F67A847}"/>
            </c:ext>
          </c:extLst>
        </c:ser>
        <c:ser>
          <c:idx val="6"/>
          <c:order val="6"/>
          <c:tx>
            <c:strRef>
              <c:f>Trafic!$B$14</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2-B7CA-4C5F-B789-8A80821ADDD2}"/>
              </c:ext>
            </c:extLst>
          </c:dPt>
          <c:dPt>
            <c:idx val="1"/>
            <c:marker>
              <c:symbol val="circle"/>
              <c:size val="7"/>
              <c:spPr>
                <a:solidFill>
                  <a:schemeClr val="tx2">
                    <a:lumMod val="75000"/>
                  </a:schemeClr>
                </a:solidFill>
                <a:ln>
                  <a:solidFill>
                    <a:schemeClr val="tx2">
                      <a:lumMod val="75000"/>
                    </a:schemeClr>
                  </a:solidFill>
                </a:ln>
              </c:spPr>
            </c:marker>
            <c:bubble3D val="0"/>
            <c:spPr>
              <a:ln w="31750">
                <a:solidFill>
                  <a:schemeClr val="tx2">
                    <a:lumMod val="75000"/>
                  </a:schemeClr>
                </a:solidFill>
              </a:ln>
            </c:spPr>
            <c:extLst>
              <c:ext xmlns:c16="http://schemas.microsoft.com/office/drawing/2014/chart" uri="{C3380CC4-5D6E-409C-BE32-E72D297353CC}">
                <c16:uniqueId val="{00000001-B7CA-4C5F-B789-8A80821ADDD2}"/>
              </c:ext>
            </c:extLst>
          </c:dPt>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7CA-4C5F-B789-8A80821ADDD2}"/>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Trafic!$B$89</c:f>
              <c:strCache>
                <c:ptCount val="1"/>
                <c:pt idx="0">
                  <c:v>2015</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Trafic!$C$89:$N$89</c:f>
            </c:numRef>
          </c:val>
          <c:smooth val="0"/>
          <c:extLst>
            <c:ext xmlns:c16="http://schemas.microsoft.com/office/drawing/2014/chart" uri="{C3380CC4-5D6E-409C-BE32-E72D297353CC}">
              <c16:uniqueId val="{00000000-912B-4BE8-873D-14122B20F5B8}"/>
            </c:ext>
          </c:extLst>
        </c:ser>
        <c:ser>
          <c:idx val="2"/>
          <c:order val="1"/>
          <c:tx>
            <c:strRef>
              <c:f>Trafic!$B$90</c:f>
              <c:strCache>
                <c:ptCount val="1"/>
                <c:pt idx="0">
                  <c:v>2016</c:v>
                </c:pt>
              </c:strCache>
            </c:strRef>
          </c:tx>
          <c:spPr>
            <a:ln w="38100"/>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Trafic!$C$90:$N$90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Trafic!$B$91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Trafic!$C$91:$N$91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Trafic!$B$92</c:f>
              <c:strCache>
                <c:ptCount val="1"/>
                <c:pt idx="0">
                  <c:v>2018</c:v>
                </c:pt>
              </c:strCache>
            </c:strRef>
          </c:tx>
          <c:spPr>
            <a:ln w="38100"/>
          </c:spPr>
          <c:marker>
            <c:symbol val="circle"/>
            <c:size val="5"/>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Trafic!$C$92:$N$92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Trafic!$B$93</c:f>
              <c:strCache>
                <c:ptCount val="1"/>
                <c:pt idx="0">
                  <c:v>2019</c:v>
                </c:pt>
              </c:strCache>
            </c:strRef>
          </c:tx>
          <c:spPr>
            <a:ln w="38100"/>
          </c:spPr>
          <c:marker>
            <c:symbol val="diamond"/>
            <c:size val="7"/>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Trafic!$C$93:$N$93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Trafic!$B$94</c:f>
              <c:strCache>
                <c:ptCount val="1"/>
                <c:pt idx="0">
                  <c:v>2020</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Trafic!$C$94:$N$94</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0C-C81E-4127-ABB1-EF5EBBE5171E}"/>
            </c:ext>
          </c:extLst>
        </c:ser>
        <c:ser>
          <c:idx val="6"/>
          <c:order val="6"/>
          <c:tx>
            <c:strRef>
              <c:f>Trafic!$B$95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9811-4A6B-9912-6D86F3CB6C04}"/>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2-9AFC-4C4E-82E0-204FF5A705D4}"/>
            </c:ext>
          </c:extLst>
        </c:ser>
        <c:ser>
          <c:idx val="6"/>
          <c:order val="6"/>
          <c:tx>
            <c:strRef>
              <c:f>Trafic!$B$40</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4-B5D7-4A93-8E0A-D4F8703929F7}"/>
              </c:ext>
            </c:extLst>
          </c:dPt>
          <c:dPt>
            <c:idx val="1"/>
            <c:bubble3D val="0"/>
            <c:spPr>
              <a:ln w="34925">
                <a:solidFill>
                  <a:schemeClr val="tx2">
                    <a:lumMod val="75000"/>
                  </a:schemeClr>
                </a:solidFill>
              </a:ln>
            </c:spPr>
            <c:extLst>
              <c:ext xmlns:c16="http://schemas.microsoft.com/office/drawing/2014/chart" uri="{C3380CC4-5D6E-409C-BE32-E72D297353CC}">
                <c16:uniqueId val="{00000003-B5D7-4A93-8E0A-D4F8703929F7}"/>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5D7-4A93-8E0A-D4F8703929F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Trafic!$B$61</c:f>
              <c:strCache>
                <c:ptCount val="1"/>
                <c:pt idx="0">
                  <c:v>2015</c:v>
                </c:pt>
              </c:strCache>
            </c:strRef>
          </c:tx>
          <c:spPr>
            <a:ln w="34925"/>
          </c:spPr>
          <c:marker>
            <c:symbol val="diamond"/>
            <c:size val="8"/>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Ref>
          </c:val>
          <c:smooth val="0"/>
          <c:extLst>
            <c:ext xmlns:c16="http://schemas.microsoft.com/office/drawing/2014/chart" uri="{C3380CC4-5D6E-409C-BE32-E72D297353CC}">
              <c16:uniqueId val="{00000000-7C98-4CCC-8D2A-995A73A4FFE7}"/>
            </c:ext>
          </c:extLst>
        </c:ser>
        <c:ser>
          <c:idx val="1"/>
          <c:order val="1"/>
          <c:tx>
            <c:strRef>
              <c:f>Trafic!$B$62</c:f>
              <c:strCache>
                <c:ptCount val="1"/>
                <c:pt idx="0">
                  <c:v>2016</c:v>
                </c:pt>
              </c:strCache>
            </c:strRef>
          </c:tx>
          <c:spPr>
            <a:ln w="34925"/>
          </c:spPr>
          <c:marker>
            <c:symbol val="square"/>
            <c:size val="7"/>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98-4CCC-8D2A-995A73A4FFE7}"/>
            </c:ext>
          </c:extLst>
        </c:ser>
        <c:ser>
          <c:idx val="2"/>
          <c:order val="2"/>
          <c:tx>
            <c:strRef>
              <c:f>Trafic!$B$63</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ser>
          <c:idx val="3"/>
          <c:order val="3"/>
          <c:tx>
            <c:strRef>
              <c:f>Trafic!$B$64</c:f>
              <c:strCache>
                <c:ptCount val="1"/>
                <c:pt idx="0">
                  <c:v>2018</c:v>
                </c:pt>
              </c:strCache>
            </c:strRef>
          </c:tx>
          <c:spPr>
            <a:ln w="38100"/>
          </c:spPr>
          <c:marker>
            <c:symbol val="circle"/>
            <c:size val="5"/>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C98-4CCC-8D2A-995A73A4FFE7}"/>
            </c:ext>
          </c:extLst>
        </c:ser>
        <c:ser>
          <c:idx val="4"/>
          <c:order val="4"/>
          <c:tx>
            <c:strRef>
              <c:f>Trafic!$B$65</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5-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7C98-4CCC-8D2A-995A73A4FFE7}"/>
            </c:ext>
          </c:extLst>
        </c:ser>
        <c:ser>
          <c:idx val="5"/>
          <c:order val="5"/>
          <c:tx>
            <c:strRef>
              <c:f>Trafic!$B$66</c:f>
              <c:strCache>
                <c:ptCount val="1"/>
                <c:pt idx="0">
                  <c:v>2020</c:v>
                </c:pt>
              </c:strCache>
            </c:strRef>
          </c:tx>
          <c:spPr>
            <a:ln w="34925"/>
          </c:spP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Trafic!$C$66:$N$66</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7-7C98-4CCC-8D2A-995A73A4FFE7}"/>
            </c:ext>
          </c:extLst>
        </c:ser>
        <c:ser>
          <c:idx val="6"/>
          <c:order val="6"/>
          <c:tx>
            <c:strRef>
              <c:f>Trafic!$B$67</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Trafic!$C$67:$N$67</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882-4579-ACA3-C82BCD57409B}"/>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val>
            <c:numRef>
              <c:f>Revenus!$C$8:$N$8</c:f>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C6F5-4AAC-83D0-D7839C280A6E}"/>
            </c:ext>
          </c:extLst>
        </c:ser>
        <c:ser>
          <c:idx val="6"/>
          <c:order val="6"/>
          <c:tx>
            <c:strRef>
              <c:f>Revenus!$B$14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5AC-4634-86BE-9215CC907045}"/>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Revenus!$B$89</c:f>
              <c:strCache>
                <c:ptCount val="1"/>
                <c:pt idx="0">
                  <c:v>2015</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Revenus!$C$89:$N$89</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Revenus!$B$90</c:f>
              <c:strCache>
                <c:ptCount val="1"/>
                <c:pt idx="0">
                  <c:v>2016</c:v>
                </c:pt>
              </c:strCache>
            </c:strRef>
          </c:tx>
          <c:spPr>
            <a:ln w="38100"/>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Revenus!$C$90:$N$90</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Revenus!$B$91</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Revenus!$C$91:$N$91</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Revenus!$B$92</c:f>
              <c:strCache>
                <c:ptCount val="1"/>
                <c:pt idx="0">
                  <c:v>2018</c:v>
                </c:pt>
              </c:strCache>
            </c:strRef>
          </c:tx>
          <c:spPr>
            <a:ln w="38100"/>
          </c:spPr>
          <c:marker>
            <c:symbol val="circle"/>
            <c:size val="5"/>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Revenus!$B$93</c:f>
              <c:strCache>
                <c:ptCount val="1"/>
                <c:pt idx="0">
                  <c:v>2019</c:v>
                </c:pt>
              </c:strCache>
            </c:strRef>
          </c:tx>
          <c:spPr>
            <a:ln w="38100"/>
          </c:spPr>
          <c:marker>
            <c:symbol val="diamond"/>
            <c:size val="7"/>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Revenus!$B$94</c:f>
              <c:strCache>
                <c:ptCount val="1"/>
                <c:pt idx="0">
                  <c:v>2020</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Revenus!$B$35</c:f>
              <c:strCache>
                <c:ptCount val="1"/>
                <c:pt idx="0">
                  <c:v>2015</c:v>
                </c:pt>
              </c:strCache>
            </c:strRef>
          </c:tx>
          <c:spPr>
            <a:ln w="34925"/>
          </c:spPr>
          <c:marker>
            <c:symbol val="diamond"/>
            <c:size val="8"/>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Ref>
          </c:val>
          <c:smooth val="0"/>
          <c:extLst>
            <c:ext xmlns:c16="http://schemas.microsoft.com/office/drawing/2014/chart" uri="{C3380CC4-5D6E-409C-BE32-E72D297353CC}">
              <c16:uniqueId val="{00000000-4DC5-46CD-A39A-9ECCBFF98DB1}"/>
            </c:ext>
          </c:extLst>
        </c:ser>
        <c:ser>
          <c:idx val="1"/>
          <c:order val="1"/>
          <c:tx>
            <c:strRef>
              <c:f>Revenus!$B$36</c:f>
              <c:strCache>
                <c:ptCount val="1"/>
                <c:pt idx="0">
                  <c:v>2016</c:v>
                </c:pt>
              </c:strCache>
            </c:strRef>
          </c:tx>
          <c:spPr>
            <a:ln w="34925"/>
          </c:spPr>
          <c:marker>
            <c:symbol val="square"/>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Revenus!$B$37</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Revenus!$B$38</c:f>
              <c:strCache>
                <c:ptCount val="1"/>
                <c:pt idx="0">
                  <c:v>2018</c:v>
                </c:pt>
              </c:strCache>
            </c:strRef>
          </c:tx>
          <c:spPr>
            <a:ln w="38100"/>
          </c:spPr>
          <c:marker>
            <c:symbol val="circle"/>
            <c:size val="5"/>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Revenus!$B$39</c:f>
              <c:strCache>
                <c:ptCount val="1"/>
                <c:pt idx="0">
                  <c:v>2019</c:v>
                </c:pt>
              </c:strCache>
            </c:strRef>
          </c:tx>
          <c:spPr>
            <a:ln w="38100"/>
          </c:spPr>
          <c:marker>
            <c:symbol val="diamond"/>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Revenus!$B$40</c:f>
              <c:strCache>
                <c:ptCount val="1"/>
                <c:pt idx="0">
                  <c:v>2020</c:v>
                </c:pt>
              </c:strCache>
            </c:strRef>
          </c:tx>
          <c:spPr>
            <a:ln w="34925"/>
          </c:spP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1-5D93-4831-88A4-9E1C1CE5BDB2}"/>
            </c:ext>
          </c:extLst>
        </c:ser>
        <c:ser>
          <c:idx val="6"/>
          <c:order val="6"/>
          <c:tx>
            <c:strRef>
              <c:f>Revenus!$B$41</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464-413C-9FB3-08D31E43DAC3}"/>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95249</xdr:rowOff>
    </xdr:from>
    <xdr:to>
      <xdr:col>14</xdr:col>
      <xdr:colOff>200025</xdr:colOff>
      <xdr:row>59</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142875</xdr:rowOff>
    </xdr:from>
    <xdr:to>
      <xdr:col>15</xdr:col>
      <xdr:colOff>216834</xdr:colOff>
      <xdr:row>30</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95</xdr:row>
      <xdr:rowOff>159545</xdr:rowOff>
    </xdr:from>
    <xdr:to>
      <xdr:col>15</xdr:col>
      <xdr:colOff>97912</xdr:colOff>
      <xdr:row>110</xdr:row>
      <xdr:rowOff>73259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68</xdr:row>
      <xdr:rowOff>0</xdr:rowOff>
    </xdr:from>
    <xdr:to>
      <xdr:col>14</xdr:col>
      <xdr:colOff>81243</xdr:colOff>
      <xdr:row>82</xdr:row>
      <xdr:rowOff>104214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15</xdr:row>
      <xdr:rowOff>137413</xdr:rowOff>
    </xdr:from>
    <xdr:to>
      <xdr:col>14</xdr:col>
      <xdr:colOff>1680</xdr:colOff>
      <xdr:row>30</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95</xdr:row>
      <xdr:rowOff>159545</xdr:rowOff>
    </xdr:from>
    <xdr:to>
      <xdr:col>15</xdr:col>
      <xdr:colOff>2662</xdr:colOff>
      <xdr:row>110</xdr:row>
      <xdr:rowOff>73259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15</xdr:row>
      <xdr:rowOff>0</xdr:rowOff>
    </xdr:from>
    <xdr:to>
      <xdr:col>27</xdr:col>
      <xdr:colOff>731184</xdr:colOff>
      <xdr:row>29</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69</xdr:row>
      <xdr:rowOff>0</xdr:rowOff>
    </xdr:from>
    <xdr:to>
      <xdr:col>14</xdr:col>
      <xdr:colOff>81243</xdr:colOff>
      <xdr:row>83</xdr:row>
      <xdr:rowOff>104214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14</xdr:row>
      <xdr:rowOff>187139</xdr:rowOff>
    </xdr:from>
    <xdr:to>
      <xdr:col>14</xdr:col>
      <xdr:colOff>123265</xdr:colOff>
      <xdr:row>28</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62</xdr:row>
      <xdr:rowOff>100853</xdr:rowOff>
    </xdr:from>
    <xdr:to>
      <xdr:col>14</xdr:col>
      <xdr:colOff>36420</xdr:colOff>
      <xdr:row>77</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41</xdr:row>
      <xdr:rowOff>0</xdr:rowOff>
    </xdr:from>
    <xdr:to>
      <xdr:col>14</xdr:col>
      <xdr:colOff>235886</xdr:colOff>
      <xdr:row>52</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C105"/>
  <sheetViews>
    <sheetView tabSelected="1" zoomScaleNormal="100" workbookViewId="0">
      <pane xSplit="2" ySplit="6" topLeftCell="CM7" activePane="bottomRight" state="frozen"/>
      <selection pane="topRight" activeCell="C1" sqref="C1"/>
      <selection pane="bottomLeft" activeCell="A6" sqref="A6"/>
      <selection pane="bottomRight" activeCell="CQ18" sqref="CQ18"/>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04" width="11.42578125" style="19" customWidth="1"/>
    <col min="105" max="110" width="11.42578125" style="19" hidden="1" customWidth="1"/>
    <col min="111"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0</v>
      </c>
      <c r="DB8" s="35">
        <v>0</v>
      </c>
      <c r="DC8" s="35">
        <v>0</v>
      </c>
      <c r="DD8" s="35">
        <v>0</v>
      </c>
      <c r="DE8" s="35">
        <v>0</v>
      </c>
      <c r="DF8" s="35">
        <v>0</v>
      </c>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0</v>
      </c>
      <c r="DB9" s="34">
        <v>0</v>
      </c>
      <c r="DC9" s="34">
        <v>0</v>
      </c>
      <c r="DD9" s="34">
        <v>0</v>
      </c>
      <c r="DE9" s="34">
        <v>0</v>
      </c>
      <c r="DF9" s="34">
        <v>0</v>
      </c>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0</v>
      </c>
      <c r="DB10" s="34">
        <v>0</v>
      </c>
      <c r="DC10" s="34">
        <v>0</v>
      </c>
      <c r="DD10" s="34">
        <v>0</v>
      </c>
      <c r="DE10" s="34">
        <v>0</v>
      </c>
      <c r="DF10" s="34">
        <v>0</v>
      </c>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v>
      </c>
      <c r="DB13" s="39">
        <f t="shared" si="4"/>
        <v>0</v>
      </c>
      <c r="DC13" s="39">
        <f t="shared" si="4"/>
        <v>0</v>
      </c>
      <c r="DD13" s="39">
        <f t="shared" si="4"/>
        <v>0</v>
      </c>
      <c r="DE13" s="39">
        <f t="shared" si="4"/>
        <v>0</v>
      </c>
      <c r="DF13" s="39">
        <f t="shared" si="4"/>
        <v>0</v>
      </c>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0</v>
      </c>
      <c r="DB16" s="36">
        <v>0</v>
      </c>
      <c r="DC16" s="36">
        <v>0</v>
      </c>
      <c r="DD16" s="36">
        <v>0</v>
      </c>
      <c r="DE16" s="36">
        <v>0</v>
      </c>
      <c r="DF16" s="36">
        <v>0</v>
      </c>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0</v>
      </c>
      <c r="DB17" s="34">
        <v>0</v>
      </c>
      <c r="DC17" s="34">
        <v>0</v>
      </c>
      <c r="DD17" s="34">
        <v>0</v>
      </c>
      <c r="DE17" s="34">
        <v>0</v>
      </c>
      <c r="DF17" s="34">
        <v>0</v>
      </c>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0</v>
      </c>
      <c r="DB18" s="34">
        <v>0</v>
      </c>
      <c r="DC18" s="34">
        <v>0</v>
      </c>
      <c r="DD18" s="34">
        <v>0</v>
      </c>
      <c r="DE18" s="34">
        <v>0</v>
      </c>
      <c r="DF18" s="34">
        <v>0</v>
      </c>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0</v>
      </c>
      <c r="DB19" s="34">
        <v>0</v>
      </c>
      <c r="DC19" s="34">
        <v>0</v>
      </c>
      <c r="DD19" s="34">
        <v>0</v>
      </c>
      <c r="DE19" s="34">
        <v>0</v>
      </c>
      <c r="DF19" s="34">
        <v>0</v>
      </c>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5">IF(ISERROR(C17/C$16),0,(C17/C$16))</f>
        <v>1</v>
      </c>
      <c r="D23" s="41">
        <f t="shared" si="5"/>
        <v>1</v>
      </c>
      <c r="E23" s="41">
        <f t="shared" si="5"/>
        <v>1</v>
      </c>
      <c r="F23" s="41">
        <f t="shared" si="5"/>
        <v>0.66822359830184286</v>
      </c>
      <c r="G23" s="41">
        <f t="shared" si="5"/>
        <v>0.67326922655372401</v>
      </c>
      <c r="H23" s="41">
        <f t="shared" si="5"/>
        <v>0.66329716550016715</v>
      </c>
      <c r="I23" s="41">
        <f t="shared" si="5"/>
        <v>0.62680876651377959</v>
      </c>
      <c r="J23" s="41">
        <f t="shared" si="5"/>
        <v>0.45443486478766937</v>
      </c>
      <c r="K23" s="41">
        <f t="shared" si="5"/>
        <v>0.3985626925386529</v>
      </c>
      <c r="L23" s="41">
        <f t="shared" si="5"/>
        <v>0.25871952377282426</v>
      </c>
      <c r="M23" s="41">
        <f t="shared" si="5"/>
        <v>0.2469531788910522</v>
      </c>
      <c r="N23" s="41">
        <f t="shared" si="5"/>
        <v>0.31063824334651241</v>
      </c>
      <c r="O23" s="41">
        <f t="shared" si="5"/>
        <v>0.2970290512562051</v>
      </c>
      <c r="P23" s="41">
        <f t="shared" si="5"/>
        <v>0.2819132656988611</v>
      </c>
      <c r="Q23" s="41">
        <f t="shared" si="5"/>
        <v>0.26746951273530772</v>
      </c>
      <c r="R23" s="41">
        <f t="shared" si="5"/>
        <v>0.27589749573937866</v>
      </c>
      <c r="S23" s="41">
        <f t="shared" si="5"/>
        <v>0.2576682301159906</v>
      </c>
      <c r="T23" s="41">
        <f t="shared" si="5"/>
        <v>0.22184138333416542</v>
      </c>
      <c r="U23" s="41">
        <f t="shared" si="5"/>
        <v>0.24497643047350737</v>
      </c>
      <c r="V23" s="41">
        <f t="shared" si="5"/>
        <v>0.31069046053486088</v>
      </c>
      <c r="W23" s="41">
        <f t="shared" si="5"/>
        <v>0.27720011671953215</v>
      </c>
      <c r="X23" s="41">
        <f t="shared" si="5"/>
        <v>0.21540887718134713</v>
      </c>
      <c r="Y23" s="41">
        <f t="shared" si="5"/>
        <v>0.20983110573038177</v>
      </c>
      <c r="Z23" s="41">
        <f t="shared" si="5"/>
        <v>0.1592285842312641</v>
      </c>
      <c r="AA23" s="41">
        <f t="shared" si="5"/>
        <v>0.19634659376714794</v>
      </c>
      <c r="AB23" s="41">
        <f t="shared" si="5"/>
        <v>0.18892148298234335</v>
      </c>
      <c r="AC23" s="41">
        <f t="shared" si="5"/>
        <v>0.18734754174433457</v>
      </c>
      <c r="AD23" s="41">
        <f t="shared" si="5"/>
        <v>0.17591227232169568</v>
      </c>
      <c r="AE23" s="41">
        <f t="shared" si="5"/>
        <v>0.17002717019580177</v>
      </c>
      <c r="AF23" s="41">
        <f t="shared" si="5"/>
        <v>0.19892560032688034</v>
      </c>
      <c r="AG23" s="41">
        <f t="shared" si="5"/>
        <v>0.16814455592037597</v>
      </c>
      <c r="AH23" s="41">
        <f t="shared" si="5"/>
        <v>0.14617533894552556</v>
      </c>
      <c r="AI23" s="41">
        <f t="shared" ref="AI23:BN23" si="6">IF(ISERROR(AI17/AI$16),0,(AI17/AI$16))</f>
        <v>0.1424710926624656</v>
      </c>
      <c r="AJ23" s="41">
        <f t="shared" si="6"/>
        <v>0.17199624776596817</v>
      </c>
      <c r="AK23" s="41">
        <f t="shared" si="6"/>
        <v>0.18708506031382599</v>
      </c>
      <c r="AL23" s="41">
        <f t="shared" si="6"/>
        <v>0.16352144424782339</v>
      </c>
      <c r="AM23" s="41">
        <f t="shared" si="6"/>
        <v>0.15110981452253847</v>
      </c>
      <c r="AN23" s="41">
        <f t="shared" si="6"/>
        <v>0.14553617545136577</v>
      </c>
      <c r="AO23" s="41">
        <f t="shared" si="6"/>
        <v>0.15250508453580644</v>
      </c>
      <c r="AP23" s="41">
        <f t="shared" si="6"/>
        <v>0.14133351522854537</v>
      </c>
      <c r="AQ23" s="41">
        <f t="shared" si="6"/>
        <v>0.16292612896088418</v>
      </c>
      <c r="AR23" s="41">
        <f t="shared" si="6"/>
        <v>0.14426705366256212</v>
      </c>
      <c r="AS23" s="41">
        <f t="shared" si="6"/>
        <v>0.13953056432766325</v>
      </c>
      <c r="AT23" s="41">
        <f t="shared" si="6"/>
        <v>0.12568974399564653</v>
      </c>
      <c r="AU23" s="41">
        <f t="shared" si="6"/>
        <v>0.11788941269342966</v>
      </c>
      <c r="AV23" s="41">
        <f t="shared" si="6"/>
        <v>0.12299872984915787</v>
      </c>
      <c r="AW23" s="41">
        <f t="shared" si="6"/>
        <v>0.12633245945302957</v>
      </c>
      <c r="AX23" s="41">
        <f t="shared" si="6"/>
        <v>0.12914784095627455</v>
      </c>
      <c r="AY23" s="41">
        <f t="shared" si="6"/>
        <v>0.13752070496723423</v>
      </c>
      <c r="AZ23" s="41">
        <f t="shared" si="6"/>
        <v>9.8285317053754373E-2</v>
      </c>
      <c r="BA23" s="41">
        <f t="shared" si="6"/>
        <v>9.7134229066192845E-2</v>
      </c>
      <c r="BB23" s="41">
        <f t="shared" si="6"/>
        <v>9.9618507030769174E-2</v>
      </c>
      <c r="BC23" s="41">
        <f t="shared" si="6"/>
        <v>9.6601889972201496E-2</v>
      </c>
      <c r="BD23" s="41">
        <f t="shared" si="6"/>
        <v>0.10919427339942092</v>
      </c>
      <c r="BE23" s="41">
        <f t="shared" si="6"/>
        <v>8.543868234238769E-2</v>
      </c>
      <c r="BF23" s="41">
        <f t="shared" si="6"/>
        <v>7.9991124519604953E-2</v>
      </c>
      <c r="BG23" s="41">
        <f t="shared" si="6"/>
        <v>7.5942014685297904E-2</v>
      </c>
      <c r="BH23" s="41">
        <f t="shared" si="6"/>
        <v>6.6169921960995554E-2</v>
      </c>
      <c r="BI23" s="41">
        <f t="shared" si="6"/>
        <v>7.7203689073620851E-2</v>
      </c>
      <c r="BJ23" s="41">
        <f t="shared" si="6"/>
        <v>7.7573335927608067E-2</v>
      </c>
      <c r="BK23" s="41">
        <f t="shared" si="6"/>
        <v>7.3723437853435783E-2</v>
      </c>
      <c r="BL23" s="41">
        <f t="shared" si="6"/>
        <v>4.7622389429351895E-2</v>
      </c>
      <c r="BM23" s="41">
        <f t="shared" si="6"/>
        <v>4.3171395431507963E-2</v>
      </c>
      <c r="BN23" s="41">
        <f t="shared" si="6"/>
        <v>3.2206872492147078E-2</v>
      </c>
      <c r="BO23" s="41">
        <f t="shared" ref="BO23:CI23" si="7">IF(ISERROR(BO17/BO$16),0,(BO17/BO$16))</f>
        <v>4.3900851268787143E-2</v>
      </c>
      <c r="BP23" s="41">
        <f t="shared" si="7"/>
        <v>7.208352328159702E-2</v>
      </c>
      <c r="BQ23" s="41">
        <f t="shared" si="7"/>
        <v>7.1676650024260116E-2</v>
      </c>
      <c r="BR23" s="41">
        <f t="shared" si="7"/>
        <v>7.2852136966195316E-2</v>
      </c>
      <c r="BS23" s="41">
        <f t="shared" si="7"/>
        <v>7.2645437933418475E-2</v>
      </c>
      <c r="BT23" s="41">
        <f t="shared" si="7"/>
        <v>7.2391325943721843E-2</v>
      </c>
      <c r="BU23" s="41">
        <f t="shared" si="7"/>
        <v>7.6386783219380722E-2</v>
      </c>
      <c r="BV23" s="41">
        <f t="shared" si="7"/>
        <v>7.7798236401022888E-2</v>
      </c>
      <c r="BW23" s="41">
        <f t="shared" si="7"/>
        <v>7.7314308222025258E-2</v>
      </c>
      <c r="BX23" s="41">
        <f t="shared" si="7"/>
        <v>7.6988320524573287E-2</v>
      </c>
      <c r="BY23" s="41">
        <f t="shared" si="7"/>
        <v>7.8154408636603612E-2</v>
      </c>
      <c r="BZ23" s="41">
        <f t="shared" si="7"/>
        <v>7.779462953651245E-2</v>
      </c>
      <c r="CA23" s="41">
        <f t="shared" si="7"/>
        <v>7.6424445827153173E-2</v>
      </c>
      <c r="CB23" s="41">
        <f t="shared" si="7"/>
        <v>7.6580211875909965E-2</v>
      </c>
      <c r="CC23" s="41">
        <f t="shared" si="7"/>
        <v>7.6464489424514379E-2</v>
      </c>
      <c r="CD23" s="41">
        <f t="shared" si="7"/>
        <v>7.679785944490243E-2</v>
      </c>
      <c r="CE23" s="41">
        <f t="shared" si="7"/>
        <v>7.7248932517862662E-2</v>
      </c>
      <c r="CF23" s="41">
        <f t="shared" si="7"/>
        <v>7.7603709465500437E-2</v>
      </c>
      <c r="CG23" s="41">
        <f t="shared" si="7"/>
        <v>7.807658768832719E-2</v>
      </c>
      <c r="CH23" s="41">
        <f t="shared" si="7"/>
        <v>7.7459929204693023E-2</v>
      </c>
      <c r="CI23" s="41">
        <f t="shared" si="7"/>
        <v>3.6425963081339004E-2</v>
      </c>
      <c r="CJ23" s="41">
        <f t="shared" ref="CJ23:CK23" si="8">IF(ISERROR(CJ17/CJ$16),0,(CJ17/CJ$16))</f>
        <v>2.6269717554731616E-2</v>
      </c>
      <c r="CK23" s="41">
        <f t="shared" si="8"/>
        <v>2.4655620578645062E-2</v>
      </c>
      <c r="CL23" s="41">
        <f t="shared" ref="CL23:CM23" si="9">IF(ISERROR(CL17/CL$16),0,(CL17/CL$16))</f>
        <v>2.1841856011801081E-2</v>
      </c>
      <c r="CM23" s="41">
        <f t="shared" si="9"/>
        <v>2.1007638518506747E-2</v>
      </c>
      <c r="CN23" s="41">
        <f t="shared" ref="CN23:CP23" si="10">IF(ISERROR(CN17/CN$16),0,(CN17/CN$16))</f>
        <v>2.1682048206631849E-2</v>
      </c>
      <c r="CO23" s="41">
        <f t="shared" si="10"/>
        <v>2.1370932697392764E-2</v>
      </c>
      <c r="CP23" s="41">
        <f t="shared" si="10"/>
        <v>1.8881191248373334E-2</v>
      </c>
      <c r="CQ23" s="41">
        <f t="shared" ref="CQ23:CT23" si="11">IF(ISERROR(CQ17/CQ$16),0,(CQ17/CQ$16))</f>
        <v>1.8935186925050411E-2</v>
      </c>
      <c r="CR23" s="41">
        <f t="shared" si="11"/>
        <v>1.8903466632426202E-2</v>
      </c>
      <c r="CS23" s="41">
        <f t="shared" si="11"/>
        <v>1.8540604605837119E-2</v>
      </c>
      <c r="CT23" s="41">
        <f t="shared" si="11"/>
        <v>1.6820721077516511E-2</v>
      </c>
      <c r="CU23" s="41">
        <f t="shared" ref="CU23:DF23" si="12">IF(ISERROR(CU17/CU$16),0,(CU17/CU$16))</f>
        <v>1.6795306910888569E-2</v>
      </c>
      <c r="CV23" s="41">
        <f t="shared" si="12"/>
        <v>1.6670385401758806E-2</v>
      </c>
      <c r="CW23" s="41">
        <f t="shared" si="12"/>
        <v>1.6660161483884276E-2</v>
      </c>
      <c r="CX23" s="41">
        <f t="shared" si="12"/>
        <v>1.6293311315179082E-2</v>
      </c>
      <c r="CY23" s="41">
        <f t="shared" si="12"/>
        <v>1.5635823502600947E-2</v>
      </c>
      <c r="CZ23" s="41">
        <f t="shared" si="12"/>
        <v>1.6312472539788368E-2</v>
      </c>
      <c r="DA23" s="41">
        <f t="shared" si="12"/>
        <v>0</v>
      </c>
      <c r="DB23" s="41">
        <f t="shared" si="12"/>
        <v>0</v>
      </c>
      <c r="DC23" s="41">
        <f t="shared" si="12"/>
        <v>0</v>
      </c>
      <c r="DD23" s="41">
        <f t="shared" si="12"/>
        <v>0</v>
      </c>
      <c r="DE23" s="41">
        <f t="shared" si="12"/>
        <v>0</v>
      </c>
      <c r="DF23" s="41">
        <f t="shared" si="12"/>
        <v>0</v>
      </c>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3">IF(ISERROR(C18/C$16),0,(C18/C$16))</f>
        <v>0</v>
      </c>
      <c r="D24" s="41">
        <f t="shared" si="13"/>
        <v>0</v>
      </c>
      <c r="E24" s="41">
        <f t="shared" si="13"/>
        <v>0</v>
      </c>
      <c r="F24" s="41">
        <f t="shared" si="13"/>
        <v>0.3317764016981572</v>
      </c>
      <c r="G24" s="41">
        <f t="shared" si="13"/>
        <v>0.32673077344627605</v>
      </c>
      <c r="H24" s="41">
        <f t="shared" si="13"/>
        <v>0.33670283449983296</v>
      </c>
      <c r="I24" s="41">
        <f t="shared" si="13"/>
        <v>0.37319123348622046</v>
      </c>
      <c r="J24" s="41">
        <f t="shared" si="13"/>
        <v>0.54556513521233074</v>
      </c>
      <c r="K24" s="41">
        <f t="shared" si="13"/>
        <v>0.60143730746134705</v>
      </c>
      <c r="L24" s="41">
        <f t="shared" si="13"/>
        <v>0.74128047622717574</v>
      </c>
      <c r="M24" s="41">
        <f t="shared" si="13"/>
        <v>0.75304682110894783</v>
      </c>
      <c r="N24" s="41">
        <f t="shared" si="13"/>
        <v>0.68936175665348753</v>
      </c>
      <c r="O24" s="41">
        <f t="shared" si="13"/>
        <v>0.70297094874379495</v>
      </c>
      <c r="P24" s="41">
        <f t="shared" si="13"/>
        <v>0.71808673430113867</v>
      </c>
      <c r="Q24" s="41">
        <f t="shared" si="13"/>
        <v>0.73253048726469217</v>
      </c>
      <c r="R24" s="41">
        <f t="shared" si="13"/>
        <v>0.72410250426062139</v>
      </c>
      <c r="S24" s="41">
        <f t="shared" si="13"/>
        <v>0.7423317698840094</v>
      </c>
      <c r="T24" s="41">
        <f t="shared" si="13"/>
        <v>0.77815861666583452</v>
      </c>
      <c r="U24" s="41">
        <f t="shared" si="13"/>
        <v>0.75502356952649263</v>
      </c>
      <c r="V24" s="41">
        <f t="shared" si="13"/>
        <v>0.68930953946513907</v>
      </c>
      <c r="W24" s="41">
        <f t="shared" si="13"/>
        <v>0.72279988328046807</v>
      </c>
      <c r="X24" s="41">
        <f t="shared" si="13"/>
        <v>0.78459112281865284</v>
      </c>
      <c r="Y24" s="41">
        <f t="shared" si="13"/>
        <v>0.79016889426961823</v>
      </c>
      <c r="Z24" s="41">
        <f t="shared" si="13"/>
        <v>0.84077141576873593</v>
      </c>
      <c r="AA24" s="41">
        <f t="shared" si="13"/>
        <v>0.80365340623285209</v>
      </c>
      <c r="AB24" s="41">
        <f t="shared" si="13"/>
        <v>0.81107851701765676</v>
      </c>
      <c r="AC24" s="41">
        <f t="shared" si="13"/>
        <v>0.81265245825566546</v>
      </c>
      <c r="AD24" s="41">
        <f t="shared" si="13"/>
        <v>0.8240877276783044</v>
      </c>
      <c r="AE24" s="41">
        <f t="shared" si="13"/>
        <v>0.82997282980419818</v>
      </c>
      <c r="AF24" s="41">
        <f t="shared" si="13"/>
        <v>0.80107439967311966</v>
      </c>
      <c r="AG24" s="41">
        <f t="shared" si="13"/>
        <v>0.83185544407962408</v>
      </c>
      <c r="AH24" s="41">
        <f t="shared" si="13"/>
        <v>0.85382466105447441</v>
      </c>
      <c r="AI24" s="41">
        <f t="shared" ref="AI24:BN25" si="14">IF(ISERROR(AI18/AI$16),0,(AI18/AI$16))</f>
        <v>0.85752890733753429</v>
      </c>
      <c r="AJ24" s="41">
        <f t="shared" si="14"/>
        <v>0.82800375223403189</v>
      </c>
      <c r="AK24" s="41">
        <f t="shared" si="14"/>
        <v>0.81291493968617401</v>
      </c>
      <c r="AL24" s="41">
        <f t="shared" si="14"/>
        <v>0.83647855575217656</v>
      </c>
      <c r="AM24" s="41">
        <f t="shared" si="14"/>
        <v>0.84889018547746153</v>
      </c>
      <c r="AN24" s="41">
        <f t="shared" si="14"/>
        <v>0.85446382454863445</v>
      </c>
      <c r="AO24" s="41">
        <f t="shared" si="14"/>
        <v>0.84749491546419353</v>
      </c>
      <c r="AP24" s="41">
        <f t="shared" si="14"/>
        <v>0.85866648477145469</v>
      </c>
      <c r="AQ24" s="41">
        <f t="shared" si="14"/>
        <v>0.83707387103911568</v>
      </c>
      <c r="AR24" s="41">
        <f t="shared" si="14"/>
        <v>0.85573294633743768</v>
      </c>
      <c r="AS24" s="41">
        <f t="shared" si="14"/>
        <v>0.86046943567233691</v>
      </c>
      <c r="AT24" s="41">
        <f t="shared" si="14"/>
        <v>0.87431025600435353</v>
      </c>
      <c r="AU24" s="41">
        <f t="shared" si="14"/>
        <v>0.88211058730657044</v>
      </c>
      <c r="AV24" s="41">
        <f t="shared" si="14"/>
        <v>0.87700127015084206</v>
      </c>
      <c r="AW24" s="41">
        <f t="shared" si="14"/>
        <v>0.87366754054697038</v>
      </c>
      <c r="AX24" s="41">
        <f t="shared" si="14"/>
        <v>0.87085215904372537</v>
      </c>
      <c r="AY24" s="41">
        <f t="shared" si="14"/>
        <v>0.86247929503276577</v>
      </c>
      <c r="AZ24" s="41">
        <f t="shared" si="14"/>
        <v>0.90171468294624568</v>
      </c>
      <c r="BA24" s="41">
        <f t="shared" si="14"/>
        <v>0.90286577093380715</v>
      </c>
      <c r="BB24" s="41">
        <f t="shared" si="14"/>
        <v>0.90038149296923076</v>
      </c>
      <c r="BC24" s="41">
        <f t="shared" si="14"/>
        <v>0.90339811002779857</v>
      </c>
      <c r="BD24" s="41">
        <f t="shared" si="14"/>
        <v>0.89080572660057922</v>
      </c>
      <c r="BE24" s="41">
        <f t="shared" si="14"/>
        <v>0.91456131765761228</v>
      </c>
      <c r="BF24" s="41">
        <f t="shared" si="14"/>
        <v>0.92000887548039512</v>
      </c>
      <c r="BG24" s="41">
        <f t="shared" si="14"/>
        <v>0.92405798531470207</v>
      </c>
      <c r="BH24" s="41">
        <f t="shared" si="14"/>
        <v>0.93383007803900453</v>
      </c>
      <c r="BI24" s="41">
        <f t="shared" si="14"/>
        <v>0.92279631092637915</v>
      </c>
      <c r="BJ24" s="41">
        <f t="shared" si="14"/>
        <v>0.92242666407239182</v>
      </c>
      <c r="BK24" s="41">
        <f t="shared" si="14"/>
        <v>0.92627656214656429</v>
      </c>
      <c r="BL24" s="41">
        <f t="shared" si="14"/>
        <v>0.95237761057064807</v>
      </c>
      <c r="BM24" s="41">
        <f t="shared" si="14"/>
        <v>0.95682860456849195</v>
      </c>
      <c r="BN24" s="41">
        <f t="shared" si="14"/>
        <v>0.96779312750785296</v>
      </c>
      <c r="BO24" s="41">
        <f t="shared" ref="BO24:CI25" si="15">IF(ISERROR(BO18/BO$16),0,(BO18/BO$16))</f>
        <v>0.95609914873121282</v>
      </c>
      <c r="BP24" s="41">
        <f t="shared" si="15"/>
        <v>0.92791647671840305</v>
      </c>
      <c r="BQ24" s="41">
        <f t="shared" si="15"/>
        <v>0.92832334997573995</v>
      </c>
      <c r="BR24" s="41">
        <f t="shared" si="15"/>
        <v>0.9271478630338047</v>
      </c>
      <c r="BS24" s="41">
        <f t="shared" si="15"/>
        <v>0.92735456206658151</v>
      </c>
      <c r="BT24" s="41">
        <f t="shared" si="15"/>
        <v>0.927608674056278</v>
      </c>
      <c r="BU24" s="41">
        <f t="shared" si="15"/>
        <v>0.92361321678061936</v>
      </c>
      <c r="BV24" s="41">
        <f t="shared" si="15"/>
        <v>0.9222017635989771</v>
      </c>
      <c r="BW24" s="41">
        <f t="shared" si="15"/>
        <v>0.92268569177797477</v>
      </c>
      <c r="BX24" s="41">
        <f t="shared" si="15"/>
        <v>0.92301167947542673</v>
      </c>
      <c r="BY24" s="41">
        <f t="shared" si="15"/>
        <v>0.92184559136339639</v>
      </c>
      <c r="BZ24" s="41">
        <f t="shared" si="15"/>
        <v>0.92220537046348761</v>
      </c>
      <c r="CA24" s="41">
        <f t="shared" si="15"/>
        <v>0.92357555417284687</v>
      </c>
      <c r="CB24" s="41">
        <f t="shared" si="15"/>
        <v>0.92341978812409009</v>
      </c>
      <c r="CC24" s="41">
        <f t="shared" si="15"/>
        <v>0.92353551057548577</v>
      </c>
      <c r="CD24" s="41">
        <f t="shared" si="15"/>
        <v>0.92320214055509753</v>
      </c>
      <c r="CE24" s="41">
        <f t="shared" si="15"/>
        <v>0.92275106748213731</v>
      </c>
      <c r="CF24" s="41">
        <f t="shared" si="15"/>
        <v>0.92239629053449956</v>
      </c>
      <c r="CG24" s="41">
        <f t="shared" si="15"/>
        <v>0.92192341231167285</v>
      </c>
      <c r="CH24" s="41">
        <f t="shared" si="15"/>
        <v>0.92254007079530698</v>
      </c>
      <c r="CI24" s="41">
        <f t="shared" si="15"/>
        <v>0.67980564939914634</v>
      </c>
      <c r="CJ24" s="41">
        <f t="shared" ref="CJ24:CP25" si="16">IF(ISERROR(CJ18/CJ$16),0,(CJ18/CJ$16))</f>
        <v>0.51120510427244759</v>
      </c>
      <c r="CK24" s="41">
        <f t="shared" si="16"/>
        <v>0.48613756658218499</v>
      </c>
      <c r="CL24" s="41">
        <f t="shared" ref="CL24:CM24" si="17">IF(ISERROR(CL18/CL$16),0,(CL18/CL$16))</f>
        <v>0.47104439892993455</v>
      </c>
      <c r="CM24" s="41">
        <f t="shared" si="17"/>
        <v>0.45746862635484792</v>
      </c>
      <c r="CN24" s="41">
        <f t="shared" ref="CN24:CP24" si="18">IF(ISERROR(CN18/CN$16),0,(CN18/CN$16))</f>
        <v>0.44544297740015948</v>
      </c>
      <c r="CO24" s="41">
        <f t="shared" si="18"/>
        <v>0.44028610307543831</v>
      </c>
      <c r="CP24" s="41">
        <f t="shared" si="18"/>
        <v>0.42587782892437726</v>
      </c>
      <c r="CQ24" s="41">
        <f t="shared" ref="CQ24:CT24" si="19">IF(ISERROR(CQ18/CQ$16),0,(CQ18/CQ$16))</f>
        <v>0.42532735109304187</v>
      </c>
      <c r="CR24" s="41">
        <f t="shared" si="19"/>
        <v>0.42545664193952637</v>
      </c>
      <c r="CS24" s="41">
        <f t="shared" si="19"/>
        <v>0.42483860124252942</v>
      </c>
      <c r="CT24" s="41">
        <f t="shared" si="19"/>
        <v>0.40986548855041743</v>
      </c>
      <c r="CU24" s="41">
        <f t="shared" ref="CU24:DF24" si="20">IF(ISERROR(CU18/CU$16),0,(CU18/CU$16))</f>
        <v>0.40790433162495449</v>
      </c>
      <c r="CV24" s="41">
        <f t="shared" si="20"/>
        <v>0.40596825128900937</v>
      </c>
      <c r="CW24" s="41">
        <f t="shared" si="20"/>
        <v>0.40463528936665044</v>
      </c>
      <c r="CX24" s="41">
        <f t="shared" si="20"/>
        <v>0.39990060304082065</v>
      </c>
      <c r="CY24" s="41">
        <f t="shared" si="20"/>
        <v>0.39351658737943668</v>
      </c>
      <c r="CZ24" s="41">
        <f t="shared" si="20"/>
        <v>0.38919447879233843</v>
      </c>
      <c r="DA24" s="41">
        <f t="shared" si="20"/>
        <v>0</v>
      </c>
      <c r="DB24" s="41">
        <f t="shared" si="20"/>
        <v>0</v>
      </c>
      <c r="DC24" s="41">
        <f t="shared" si="20"/>
        <v>0</v>
      </c>
      <c r="DD24" s="41">
        <f t="shared" si="20"/>
        <v>0</v>
      </c>
      <c r="DE24" s="41">
        <f t="shared" si="20"/>
        <v>0</v>
      </c>
      <c r="DF24" s="41">
        <f t="shared" si="20"/>
        <v>0</v>
      </c>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3"/>
        <v>0</v>
      </c>
      <c r="D25" s="41">
        <f t="shared" si="13"/>
        <v>0</v>
      </c>
      <c r="E25" s="41">
        <f t="shared" si="13"/>
        <v>0</v>
      </c>
      <c r="F25" s="41">
        <f t="shared" si="13"/>
        <v>0</v>
      </c>
      <c r="G25" s="41">
        <f t="shared" si="13"/>
        <v>0</v>
      </c>
      <c r="H25" s="41">
        <f t="shared" si="13"/>
        <v>0</v>
      </c>
      <c r="I25" s="41">
        <f t="shared" si="13"/>
        <v>0</v>
      </c>
      <c r="J25" s="41">
        <f t="shared" si="13"/>
        <v>0</v>
      </c>
      <c r="K25" s="41">
        <f t="shared" si="13"/>
        <v>0</v>
      </c>
      <c r="L25" s="41">
        <f t="shared" si="13"/>
        <v>0</v>
      </c>
      <c r="M25" s="41">
        <f t="shared" si="13"/>
        <v>0</v>
      </c>
      <c r="N25" s="41">
        <f t="shared" si="13"/>
        <v>0</v>
      </c>
      <c r="O25" s="41">
        <f t="shared" si="13"/>
        <v>0</v>
      </c>
      <c r="P25" s="41">
        <f t="shared" si="13"/>
        <v>0</v>
      </c>
      <c r="Q25" s="41">
        <f t="shared" si="13"/>
        <v>0</v>
      </c>
      <c r="R25" s="41">
        <f t="shared" si="13"/>
        <v>0</v>
      </c>
      <c r="S25" s="41">
        <f t="shared" si="13"/>
        <v>0</v>
      </c>
      <c r="T25" s="41">
        <f t="shared" si="13"/>
        <v>0</v>
      </c>
      <c r="U25" s="41">
        <f t="shared" si="13"/>
        <v>0</v>
      </c>
      <c r="V25" s="41">
        <f t="shared" si="13"/>
        <v>0</v>
      </c>
      <c r="W25" s="41">
        <f t="shared" si="13"/>
        <v>0</v>
      </c>
      <c r="X25" s="41">
        <f t="shared" si="13"/>
        <v>0</v>
      </c>
      <c r="Y25" s="41">
        <f t="shared" si="13"/>
        <v>0</v>
      </c>
      <c r="Z25" s="41">
        <f t="shared" si="13"/>
        <v>0</v>
      </c>
      <c r="AA25" s="41">
        <f t="shared" si="13"/>
        <v>0</v>
      </c>
      <c r="AB25" s="41">
        <f t="shared" si="13"/>
        <v>0</v>
      </c>
      <c r="AC25" s="41">
        <f t="shared" si="13"/>
        <v>0</v>
      </c>
      <c r="AD25" s="41">
        <f t="shared" si="13"/>
        <v>0</v>
      </c>
      <c r="AE25" s="41">
        <f t="shared" si="13"/>
        <v>0</v>
      </c>
      <c r="AF25" s="41">
        <f t="shared" si="13"/>
        <v>0</v>
      </c>
      <c r="AG25" s="41">
        <f t="shared" si="13"/>
        <v>0</v>
      </c>
      <c r="AH25" s="41">
        <f t="shared" si="13"/>
        <v>0</v>
      </c>
      <c r="AI25" s="41">
        <f t="shared" si="14"/>
        <v>0</v>
      </c>
      <c r="AJ25" s="41">
        <f t="shared" si="14"/>
        <v>0</v>
      </c>
      <c r="AK25" s="41">
        <f t="shared" si="14"/>
        <v>0</v>
      </c>
      <c r="AL25" s="41">
        <f t="shared" si="14"/>
        <v>0</v>
      </c>
      <c r="AM25" s="41">
        <f t="shared" si="14"/>
        <v>0</v>
      </c>
      <c r="AN25" s="41">
        <f t="shared" si="14"/>
        <v>0</v>
      </c>
      <c r="AO25" s="41">
        <f t="shared" si="14"/>
        <v>0</v>
      </c>
      <c r="AP25" s="41">
        <f t="shared" si="14"/>
        <v>0</v>
      </c>
      <c r="AQ25" s="41">
        <f t="shared" si="14"/>
        <v>0</v>
      </c>
      <c r="AR25" s="41">
        <f t="shared" si="14"/>
        <v>0</v>
      </c>
      <c r="AS25" s="41">
        <f t="shared" si="14"/>
        <v>0</v>
      </c>
      <c r="AT25" s="41">
        <f t="shared" si="14"/>
        <v>0</v>
      </c>
      <c r="AU25" s="41">
        <f t="shared" si="14"/>
        <v>0</v>
      </c>
      <c r="AV25" s="41">
        <f t="shared" si="14"/>
        <v>0</v>
      </c>
      <c r="AW25" s="41">
        <f t="shared" si="14"/>
        <v>0</v>
      </c>
      <c r="AX25" s="41">
        <f t="shared" si="14"/>
        <v>0</v>
      </c>
      <c r="AY25" s="41">
        <f t="shared" si="14"/>
        <v>0</v>
      </c>
      <c r="AZ25" s="41">
        <f t="shared" si="14"/>
        <v>0</v>
      </c>
      <c r="BA25" s="41">
        <f t="shared" si="14"/>
        <v>0</v>
      </c>
      <c r="BB25" s="41">
        <f t="shared" si="14"/>
        <v>0</v>
      </c>
      <c r="BC25" s="41">
        <f t="shared" si="14"/>
        <v>0</v>
      </c>
      <c r="BD25" s="41">
        <f t="shared" si="14"/>
        <v>0</v>
      </c>
      <c r="BE25" s="41">
        <f t="shared" si="14"/>
        <v>0</v>
      </c>
      <c r="BF25" s="41">
        <f t="shared" si="14"/>
        <v>0</v>
      </c>
      <c r="BG25" s="41">
        <f t="shared" si="14"/>
        <v>0</v>
      </c>
      <c r="BH25" s="41">
        <f t="shared" si="14"/>
        <v>0</v>
      </c>
      <c r="BI25" s="41">
        <f t="shared" si="14"/>
        <v>0</v>
      </c>
      <c r="BJ25" s="41">
        <f t="shared" si="14"/>
        <v>0</v>
      </c>
      <c r="BK25" s="41">
        <f t="shared" si="14"/>
        <v>0</v>
      </c>
      <c r="BL25" s="41">
        <f t="shared" si="14"/>
        <v>0</v>
      </c>
      <c r="BM25" s="41">
        <f t="shared" si="14"/>
        <v>0</v>
      </c>
      <c r="BN25" s="41">
        <f t="shared" si="14"/>
        <v>0</v>
      </c>
      <c r="BO25" s="41">
        <f t="shared" si="15"/>
        <v>0</v>
      </c>
      <c r="BP25" s="41">
        <f t="shared" si="15"/>
        <v>0</v>
      </c>
      <c r="BQ25" s="41">
        <f t="shared" si="15"/>
        <v>0</v>
      </c>
      <c r="BR25" s="41">
        <f t="shared" si="15"/>
        <v>0</v>
      </c>
      <c r="BS25" s="41">
        <f t="shared" si="15"/>
        <v>0</v>
      </c>
      <c r="BT25" s="41">
        <f t="shared" si="15"/>
        <v>0</v>
      </c>
      <c r="BU25" s="41">
        <f t="shared" si="15"/>
        <v>0</v>
      </c>
      <c r="BV25" s="41">
        <f t="shared" si="15"/>
        <v>0</v>
      </c>
      <c r="BW25" s="41">
        <f t="shared" si="15"/>
        <v>0</v>
      </c>
      <c r="BX25" s="41">
        <f t="shared" si="15"/>
        <v>0</v>
      </c>
      <c r="BY25" s="41">
        <f t="shared" si="15"/>
        <v>0</v>
      </c>
      <c r="BZ25" s="41">
        <f t="shared" si="15"/>
        <v>0</v>
      </c>
      <c r="CA25" s="41">
        <f t="shared" si="15"/>
        <v>0</v>
      </c>
      <c r="CB25" s="41">
        <f t="shared" si="15"/>
        <v>0</v>
      </c>
      <c r="CC25" s="41">
        <f t="shared" si="15"/>
        <v>0</v>
      </c>
      <c r="CD25" s="41">
        <f t="shared" si="15"/>
        <v>0</v>
      </c>
      <c r="CE25" s="41">
        <f t="shared" si="15"/>
        <v>0</v>
      </c>
      <c r="CF25" s="41">
        <f t="shared" si="15"/>
        <v>0</v>
      </c>
      <c r="CG25" s="41">
        <f t="shared" si="15"/>
        <v>0</v>
      </c>
      <c r="CH25" s="41">
        <f t="shared" si="15"/>
        <v>0</v>
      </c>
      <c r="CI25" s="41">
        <f t="shared" si="15"/>
        <v>0.28376838751951472</v>
      </c>
      <c r="CJ25" s="41">
        <f t="shared" si="16"/>
        <v>0.46252517817282079</v>
      </c>
      <c r="CK25" s="41">
        <f t="shared" si="16"/>
        <v>0.48920681283916978</v>
      </c>
      <c r="CL25" s="41">
        <f t="shared" si="16"/>
        <v>0.50711374505826445</v>
      </c>
      <c r="CM25" s="41">
        <f t="shared" si="16"/>
        <v>0.52152373512664552</v>
      </c>
      <c r="CN25" s="41">
        <f t="shared" si="16"/>
        <v>0.53287497439320863</v>
      </c>
      <c r="CO25" s="41">
        <f t="shared" si="16"/>
        <v>0.53834296422716899</v>
      </c>
      <c r="CP25" s="41">
        <f t="shared" si="16"/>
        <v>0.5552409798272494</v>
      </c>
      <c r="CQ25" s="41">
        <f t="shared" ref="CQ25:CT25" si="21">IF(ISERROR(CQ19/CQ$16),0,(CQ19/CQ$16))</f>
        <v>0.55573746198190777</v>
      </c>
      <c r="CR25" s="41">
        <f t="shared" si="21"/>
        <v>0.55563989142804737</v>
      </c>
      <c r="CS25" s="41">
        <f t="shared" si="21"/>
        <v>0.55662079415163357</v>
      </c>
      <c r="CT25" s="41">
        <f t="shared" si="21"/>
        <v>0.5733137903720662</v>
      </c>
      <c r="CU25" s="41">
        <f t="shared" ref="CU25:DF25" si="22">IF(ISERROR(CU19/CU$16),0,(CU19/CU$16))</f>
        <v>0.57530036146415697</v>
      </c>
      <c r="CV25" s="41">
        <f t="shared" si="22"/>
        <v>0.57736136330923182</v>
      </c>
      <c r="CW25" s="41">
        <f t="shared" si="22"/>
        <v>0.57870454914946523</v>
      </c>
      <c r="CX25" s="41">
        <f t="shared" si="22"/>
        <v>0.58380608564400027</v>
      </c>
      <c r="CY25" s="41">
        <f t="shared" si="22"/>
        <v>0.59084758911796231</v>
      </c>
      <c r="CZ25" s="41">
        <f t="shared" si="22"/>
        <v>0.59449304866787323</v>
      </c>
      <c r="DA25" s="41">
        <f t="shared" si="22"/>
        <v>0</v>
      </c>
      <c r="DB25" s="41">
        <f t="shared" si="22"/>
        <v>0</v>
      </c>
      <c r="DC25" s="41">
        <f t="shared" si="22"/>
        <v>0</v>
      </c>
      <c r="DD25" s="41">
        <f t="shared" si="22"/>
        <v>0</v>
      </c>
      <c r="DE25" s="41">
        <f t="shared" si="22"/>
        <v>0</v>
      </c>
      <c r="DF25" s="41">
        <f t="shared" si="22"/>
        <v>0</v>
      </c>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3">SUM(C29:C30)</f>
        <v>8087.9960000000001</v>
      </c>
      <c r="D28" s="36">
        <f t="shared" si="23"/>
        <v>7075.3379999999997</v>
      </c>
      <c r="E28" s="36">
        <f t="shared" si="23"/>
        <v>8716.2969999999987</v>
      </c>
      <c r="F28" s="36">
        <f t="shared" si="23"/>
        <v>8595.3446621093753</v>
      </c>
      <c r="G28" s="36">
        <f t="shared" si="23"/>
        <v>9911.6469882812489</v>
      </c>
      <c r="H28" s="36">
        <f t="shared" si="23"/>
        <v>11105.192999999999</v>
      </c>
      <c r="I28" s="36">
        <f t="shared" si="23"/>
        <v>11802.52125</v>
      </c>
      <c r="J28" s="36">
        <f t="shared" si="23"/>
        <v>20527.688117637987</v>
      </c>
      <c r="K28" s="36">
        <f t="shared" si="23"/>
        <v>39154.148249999998</v>
      </c>
      <c r="L28" s="36">
        <f t="shared" si="23"/>
        <v>63239.839720425996</v>
      </c>
      <c r="M28" s="36">
        <f t="shared" si="23"/>
        <v>52211.947485262004</v>
      </c>
      <c r="N28" s="36">
        <f t="shared" si="23"/>
        <v>56202.516499999998</v>
      </c>
      <c r="O28" s="36">
        <f t="shared" si="23"/>
        <v>80846.768000000011</v>
      </c>
      <c r="P28" s="36">
        <f t="shared" si="23"/>
        <v>87790.815750000009</v>
      </c>
      <c r="Q28" s="36">
        <f t="shared" si="23"/>
        <v>98204.387446857698</v>
      </c>
      <c r="R28" s="36">
        <f t="shared" si="23"/>
        <v>103081.96113476402</v>
      </c>
      <c r="S28" s="36">
        <f t="shared" si="23"/>
        <v>115197.18850952177</v>
      </c>
      <c r="T28" s="36">
        <f t="shared" si="23"/>
        <v>119595.446703125</v>
      </c>
      <c r="U28" s="36">
        <f t="shared" si="23"/>
        <v>135801.41250000001</v>
      </c>
      <c r="V28" s="36">
        <f t="shared" si="23"/>
        <v>145995.07074999998</v>
      </c>
      <c r="W28" s="36">
        <f t="shared" si="23"/>
        <v>164495.62078159204</v>
      </c>
      <c r="X28" s="36">
        <f t="shared" si="23"/>
        <v>160490.6723268046</v>
      </c>
      <c r="Y28" s="36">
        <f t="shared" si="23"/>
        <v>155616.16717976381</v>
      </c>
      <c r="Z28" s="36">
        <f t="shared" si="23"/>
        <v>179389.84351245596</v>
      </c>
      <c r="AA28" s="36">
        <f t="shared" si="23"/>
        <v>289176.38639619021</v>
      </c>
      <c r="AB28" s="36">
        <f t="shared" si="23"/>
        <v>161868.11162000001</v>
      </c>
      <c r="AC28" s="36">
        <f t="shared" si="23"/>
        <v>183441.53998369596</v>
      </c>
      <c r="AD28" s="36">
        <f t="shared" si="23"/>
        <v>189156.29277647188</v>
      </c>
      <c r="AE28" s="36">
        <f t="shared" si="23"/>
        <v>207409.52743020313</v>
      </c>
      <c r="AF28" s="36">
        <f t="shared" si="23"/>
        <v>244374.07026980998</v>
      </c>
      <c r="AG28" s="36">
        <f t="shared" si="23"/>
        <v>273645.8</v>
      </c>
      <c r="AH28" s="36">
        <f t="shared" si="23"/>
        <v>262671.89391077735</v>
      </c>
      <c r="AI28" s="36">
        <f t="shared" ref="AI28:BN28" si="24">SUM(AI29:AI30)</f>
        <v>279109.79300000001</v>
      </c>
      <c r="AJ28" s="36">
        <f t="shared" si="24"/>
        <v>223137.97873562499</v>
      </c>
      <c r="AK28" s="36">
        <f t="shared" si="24"/>
        <v>226135.94319999998</v>
      </c>
      <c r="AL28" s="36">
        <f t="shared" si="24"/>
        <v>245226.36515557911</v>
      </c>
      <c r="AM28" s="36">
        <f t="shared" si="24"/>
        <v>257238.22690099606</v>
      </c>
      <c r="AN28" s="36">
        <f t="shared" si="24"/>
        <v>274182.92799295625</v>
      </c>
      <c r="AO28" s="36">
        <f t="shared" si="24"/>
        <v>267739.54958800855</v>
      </c>
      <c r="AP28" s="36">
        <f t="shared" si="24"/>
        <v>291238.36997748143</v>
      </c>
      <c r="AQ28" s="36">
        <f t="shared" si="24"/>
        <v>315573.94949720521</v>
      </c>
      <c r="AR28" s="36">
        <f t="shared" si="24"/>
        <v>326203.3620850654</v>
      </c>
      <c r="AS28" s="36">
        <f t="shared" si="24"/>
        <v>356111.53975780081</v>
      </c>
      <c r="AT28" s="36">
        <f t="shared" si="24"/>
        <v>388007.5804537817</v>
      </c>
      <c r="AU28" s="36">
        <f t="shared" si="24"/>
        <v>377114.55955999997</v>
      </c>
      <c r="AV28" s="36">
        <f t="shared" si="24"/>
        <v>376009.18789234094</v>
      </c>
      <c r="AW28" s="36">
        <f t="shared" si="24"/>
        <v>361587.783625804</v>
      </c>
      <c r="AX28" s="36">
        <f t="shared" si="24"/>
        <v>431907.41241700947</v>
      </c>
      <c r="AY28" s="36">
        <f t="shared" si="24"/>
        <v>423360.67917055939</v>
      </c>
      <c r="AZ28" s="36">
        <f t="shared" si="24"/>
        <v>463512.00086849963</v>
      </c>
      <c r="BA28" s="36">
        <f t="shared" si="24"/>
        <v>529345.36774775584</v>
      </c>
      <c r="BB28" s="36">
        <f t="shared" si="24"/>
        <v>523228.33689999999</v>
      </c>
      <c r="BC28" s="36">
        <f t="shared" si="24"/>
        <v>545414.73132331716</v>
      </c>
      <c r="BD28" s="36">
        <f t="shared" si="24"/>
        <v>420430.11573836778</v>
      </c>
      <c r="BE28" s="36">
        <f t="shared" si="24"/>
        <v>634345.53313421772</v>
      </c>
      <c r="BF28" s="36">
        <f t="shared" si="24"/>
        <v>698691.37432362325</v>
      </c>
      <c r="BG28" s="36">
        <f t="shared" si="24"/>
        <v>722782.35746581911</v>
      </c>
      <c r="BH28" s="36">
        <f t="shared" si="24"/>
        <v>793837.95485264563</v>
      </c>
      <c r="BI28" s="36">
        <f t="shared" si="24"/>
        <v>824574.74387076346</v>
      </c>
      <c r="BJ28" s="36">
        <f t="shared" si="24"/>
        <v>968412.64880584308</v>
      </c>
      <c r="BK28" s="36">
        <f t="shared" si="24"/>
        <v>1019658.0148399293</v>
      </c>
      <c r="BL28" s="36">
        <f t="shared" si="24"/>
        <v>972274.25643000007</v>
      </c>
      <c r="BM28" s="36">
        <f t="shared" si="24"/>
        <v>1147166.5275661433</v>
      </c>
      <c r="BN28" s="36">
        <f t="shared" si="24"/>
        <v>1126714.530997307</v>
      </c>
      <c r="BO28" s="36">
        <f t="shared" ref="BO28:CI28" si="25">SUM(BO29:BO30)</f>
        <v>1212070.8784215217</v>
      </c>
      <c r="BP28" s="36">
        <f t="shared" si="25"/>
        <v>1056092.9465143511</v>
      </c>
      <c r="BQ28" s="36">
        <f t="shared" si="25"/>
        <v>1183060.9658367569</v>
      </c>
      <c r="BR28" s="36">
        <f t="shared" si="25"/>
        <v>1037606.3110200001</v>
      </c>
      <c r="BS28" s="36">
        <f t="shared" si="25"/>
        <v>941820.55388618784</v>
      </c>
      <c r="BT28" s="36">
        <f t="shared" si="25"/>
        <v>915772.77169509057</v>
      </c>
      <c r="BU28" s="36">
        <f t="shared" si="25"/>
        <v>960817.55197636096</v>
      </c>
      <c r="BV28" s="36">
        <f t="shared" si="25"/>
        <v>1054685.3026200002</v>
      </c>
      <c r="BW28" s="36">
        <f t="shared" si="25"/>
        <v>1050220.8053311743</v>
      </c>
      <c r="BX28" s="36">
        <f t="shared" si="25"/>
        <v>992184.96145044954</v>
      </c>
      <c r="BY28" s="36">
        <f t="shared" si="25"/>
        <v>1176757.8804729094</v>
      </c>
      <c r="BZ28" s="36">
        <f t="shared" si="25"/>
        <v>1164825.9871531001</v>
      </c>
      <c r="CA28" s="36">
        <f t="shared" si="25"/>
        <v>1197851.486</v>
      </c>
      <c r="CB28" s="36">
        <f t="shared" si="25"/>
        <v>1235809.908000472</v>
      </c>
      <c r="CC28" s="36">
        <f t="shared" si="25"/>
        <v>1386180.5819999999</v>
      </c>
      <c r="CD28" s="36">
        <f t="shared" si="25"/>
        <v>1534426.4003533779</v>
      </c>
      <c r="CE28" s="36">
        <f t="shared" si="25"/>
        <v>1527323.0085973074</v>
      </c>
      <c r="CF28" s="36">
        <f t="shared" si="25"/>
        <v>1599889.902024819</v>
      </c>
      <c r="CG28" s="36">
        <f t="shared" si="25"/>
        <v>1501599.4067240348</v>
      </c>
      <c r="CH28" s="36">
        <f t="shared" si="25"/>
        <v>1534756.751085493</v>
      </c>
      <c r="CI28" s="36">
        <f t="shared" si="25"/>
        <v>1073376.5324936435</v>
      </c>
      <c r="CJ28" s="36">
        <f t="shared" ref="CJ28" si="26">SUM(CJ29:CJ30)</f>
        <v>846720.6740700762</v>
      </c>
      <c r="CK28" s="36">
        <f t="shared" ref="CK28:CL28" si="27">SUM(CK29:CK30)</f>
        <v>930542.08808192762</v>
      </c>
      <c r="CL28" s="36">
        <f t="shared" si="27"/>
        <v>1128233.3071217029</v>
      </c>
      <c r="CM28" s="36">
        <f t="shared" ref="CM28" si="28">SUM(CM29:CM30)</f>
        <v>1014447.5121523411</v>
      </c>
      <c r="CN28" s="36">
        <f t="shared" ref="CN28:CP28" si="29">SUM(CN29:CN30)</f>
        <v>970281.40841184161</v>
      </c>
      <c r="CO28" s="36">
        <f t="shared" si="29"/>
        <v>970602.99142404401</v>
      </c>
      <c r="CP28" s="36">
        <f t="shared" si="29"/>
        <v>982481.3988925966</v>
      </c>
      <c r="CQ28" s="36">
        <f t="shared" ref="CQ28:CT28" si="30">SUM(CQ29:CQ30)</f>
        <v>955058.10555730667</v>
      </c>
      <c r="CR28" s="36">
        <f t="shared" si="30"/>
        <v>964888.26018101443</v>
      </c>
      <c r="CS28" s="36">
        <f t="shared" si="30"/>
        <v>951068.85326087731</v>
      </c>
      <c r="CT28" s="36">
        <f t="shared" si="30"/>
        <v>986419.29581373418</v>
      </c>
      <c r="CU28" s="36">
        <f t="shared" ref="CU28:DF28" si="31">SUM(CU29:CU30)</f>
        <v>1023013.6031753389</v>
      </c>
      <c r="CV28" s="36">
        <f t="shared" si="31"/>
        <v>919473.21513859497</v>
      </c>
      <c r="CW28" s="36">
        <f t="shared" si="31"/>
        <v>993231.83379018761</v>
      </c>
      <c r="CX28" s="36">
        <f t="shared" si="31"/>
        <v>1007029.1328103098</v>
      </c>
      <c r="CY28" s="36">
        <f t="shared" si="31"/>
        <v>1022094.4330610933</v>
      </c>
      <c r="CZ28" s="36">
        <f t="shared" si="31"/>
        <v>981546.96588758263</v>
      </c>
      <c r="DA28" s="36">
        <f t="shared" si="31"/>
        <v>0</v>
      </c>
      <c r="DB28" s="36">
        <f t="shared" si="31"/>
        <v>0</v>
      </c>
      <c r="DC28" s="36">
        <f t="shared" si="31"/>
        <v>0</v>
      </c>
      <c r="DD28" s="36">
        <f t="shared" si="31"/>
        <v>0</v>
      </c>
      <c r="DE28" s="36">
        <f t="shared" si="31"/>
        <v>0</v>
      </c>
      <c r="DF28" s="36">
        <f t="shared" si="31"/>
        <v>0</v>
      </c>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0</v>
      </c>
      <c r="DB29" s="34">
        <v>0</v>
      </c>
      <c r="DC29" s="34">
        <v>0</v>
      </c>
      <c r="DD29" s="34">
        <v>0</v>
      </c>
      <c r="DE29" s="34">
        <v>0</v>
      </c>
      <c r="DF29" s="34">
        <v>0</v>
      </c>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0</v>
      </c>
      <c r="DB30" s="34">
        <v>0</v>
      </c>
      <c r="DC30" s="34">
        <v>0</v>
      </c>
      <c r="DD30" s="34">
        <v>0</v>
      </c>
      <c r="DE30" s="34">
        <v>0</v>
      </c>
      <c r="DF30" s="34">
        <v>0</v>
      </c>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0</v>
      </c>
      <c r="DB31" s="34">
        <v>0</v>
      </c>
      <c r="DC31" s="34">
        <v>0</v>
      </c>
      <c r="DD31" s="34">
        <v>0</v>
      </c>
      <c r="DE31" s="34">
        <v>0</v>
      </c>
      <c r="DF31" s="34">
        <v>0</v>
      </c>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0</v>
      </c>
      <c r="DB35" s="40">
        <v>0</v>
      </c>
      <c r="DC35" s="40">
        <v>0</v>
      </c>
      <c r="DD35" s="40">
        <v>0</v>
      </c>
      <c r="DE35" s="40">
        <v>0</v>
      </c>
      <c r="DF35" s="40">
        <v>0</v>
      </c>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0</v>
      </c>
      <c r="DB36" s="40">
        <v>0</v>
      </c>
      <c r="DC36" s="40">
        <v>0</v>
      </c>
      <c r="DD36" s="40">
        <v>0</v>
      </c>
      <c r="DE36" s="40">
        <v>0</v>
      </c>
      <c r="DF36" s="40">
        <v>0</v>
      </c>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0</v>
      </c>
      <c r="DB37" s="40">
        <v>0</v>
      </c>
      <c r="DC37" s="40">
        <v>0</v>
      </c>
      <c r="DD37" s="40">
        <v>0</v>
      </c>
      <c r="DE37" s="40">
        <v>0</v>
      </c>
      <c r="DF37" s="40">
        <v>0</v>
      </c>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0</v>
      </c>
      <c r="DB40" s="36">
        <v>0</v>
      </c>
      <c r="DC40" s="36">
        <v>0</v>
      </c>
      <c r="DD40" s="36">
        <v>0</v>
      </c>
      <c r="DE40" s="36">
        <v>0</v>
      </c>
      <c r="DF40" s="36">
        <v>0</v>
      </c>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0</v>
      </c>
      <c r="DB41" s="34">
        <v>0</v>
      </c>
      <c r="DC41" s="34">
        <v>0</v>
      </c>
      <c r="DD41" s="34">
        <v>0</v>
      </c>
      <c r="DE41" s="34">
        <v>0</v>
      </c>
      <c r="DF41" s="34">
        <v>0</v>
      </c>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0</v>
      </c>
      <c r="DB42" s="34">
        <v>0</v>
      </c>
      <c r="DC42" s="34">
        <v>0</v>
      </c>
      <c r="DD42" s="34">
        <v>0</v>
      </c>
      <c r="DE42" s="34">
        <v>0</v>
      </c>
      <c r="DF42" s="34">
        <v>0</v>
      </c>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0</v>
      </c>
      <c r="DB43" s="34">
        <v>0</v>
      </c>
      <c r="DC43" s="34">
        <v>0</v>
      </c>
      <c r="DD43" s="34">
        <v>0</v>
      </c>
      <c r="DE43" s="34">
        <v>0</v>
      </c>
      <c r="DF43" s="34">
        <v>0</v>
      </c>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0</v>
      </c>
      <c r="DB46" s="36">
        <v>0</v>
      </c>
      <c r="DC46" s="36">
        <v>0</v>
      </c>
      <c r="DD46" s="36">
        <v>0</v>
      </c>
      <c r="DE46" s="36">
        <v>0</v>
      </c>
      <c r="DF46" s="36">
        <v>0</v>
      </c>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0</v>
      </c>
      <c r="DB47" s="34">
        <v>0</v>
      </c>
      <c r="DC47" s="34">
        <v>0</v>
      </c>
      <c r="DD47" s="34">
        <v>0</v>
      </c>
      <c r="DE47" s="34">
        <v>0</v>
      </c>
      <c r="DF47" s="34">
        <v>0</v>
      </c>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0</v>
      </c>
      <c r="DB48" s="34">
        <v>0</v>
      </c>
      <c r="DC48" s="34">
        <v>0</v>
      </c>
      <c r="DD48" s="34">
        <v>0</v>
      </c>
      <c r="DE48" s="34">
        <v>0</v>
      </c>
      <c r="DF48" s="34">
        <v>0</v>
      </c>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0</v>
      </c>
      <c r="DB49" s="34">
        <v>0</v>
      </c>
      <c r="DC49" s="34">
        <v>0</v>
      </c>
      <c r="DD49" s="34">
        <v>0</v>
      </c>
      <c r="DE49" s="34">
        <v>0</v>
      </c>
      <c r="DF49" s="34">
        <v>0</v>
      </c>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v>
      </c>
      <c r="DB53" s="41">
        <v>0</v>
      </c>
      <c r="DC53" s="41">
        <v>0</v>
      </c>
      <c r="DD53" s="41">
        <v>0</v>
      </c>
      <c r="DE53" s="41">
        <v>0</v>
      </c>
      <c r="DF53" s="41">
        <v>0</v>
      </c>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v>
      </c>
      <c r="DB54" s="41">
        <v>0</v>
      </c>
      <c r="DC54" s="41">
        <v>0</v>
      </c>
      <c r="DD54" s="41">
        <v>0</v>
      </c>
      <c r="DE54" s="41">
        <v>0</v>
      </c>
      <c r="DF54" s="41">
        <v>0</v>
      </c>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v>
      </c>
      <c r="DB58" s="41">
        <v>0</v>
      </c>
      <c r="DC58" s="41">
        <v>0</v>
      </c>
      <c r="DD58" s="41">
        <v>0</v>
      </c>
      <c r="DE58" s="41">
        <v>0</v>
      </c>
      <c r="DF58" s="41">
        <v>0</v>
      </c>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v>
      </c>
      <c r="DB59" s="41">
        <v>0</v>
      </c>
      <c r="DC59" s="41">
        <v>0</v>
      </c>
      <c r="DD59" s="41">
        <v>0</v>
      </c>
      <c r="DE59" s="41">
        <v>0</v>
      </c>
      <c r="DF59" s="41">
        <v>0</v>
      </c>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0" spans="2:26" hidden="1" x14ac:dyDescent="0.25"/>
    <row r="71" spans="2:26" hidden="1" x14ac:dyDescent="0.25"/>
    <row r="72" spans="2:26" hidden="1" x14ac:dyDescent="0.25"/>
    <row r="73" spans="2:26" hidden="1"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workbookViewId="0">
      <selection activeCell="B24" sqref="B24"/>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1" t="s">
        <v>73</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2898.4890000000005</v>
      </c>
      <c r="E14" s="8">
        <v>3017.4359999999997</v>
      </c>
      <c r="F14" s="8">
        <v>3044.8150000000001</v>
      </c>
      <c r="G14" s="8">
        <v>3050.8739999999998</v>
      </c>
      <c r="H14" s="8">
        <v>3080.3069999999998</v>
      </c>
      <c r="I14" s="8">
        <v>0</v>
      </c>
      <c r="J14" s="8">
        <v>0</v>
      </c>
      <c r="K14" s="8">
        <v>0</v>
      </c>
      <c r="L14" s="8">
        <v>0</v>
      </c>
      <c r="M14" s="8">
        <v>0</v>
      </c>
      <c r="N14" s="8">
        <v>0</v>
      </c>
    </row>
    <row r="15" spans="1:14" x14ac:dyDescent="0.25">
      <c r="C15" s="4"/>
    </row>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row r="29" spans="1:14" x14ac:dyDescent="0.25">
      <c r="D29" s="4"/>
    </row>
    <row r="30" spans="1:14" x14ac:dyDescent="0.25">
      <c r="D30" s="4"/>
    </row>
    <row r="31" spans="1:14" ht="18.75" x14ac:dyDescent="0.3">
      <c r="A31" s="7"/>
    </row>
    <row r="32" spans="1:14" ht="21" x14ac:dyDescent="0.35">
      <c r="C32" s="52" t="s">
        <v>76</v>
      </c>
      <c r="D32" s="52"/>
      <c r="E32" s="52"/>
      <c r="F32" s="52"/>
      <c r="G32" s="52"/>
      <c r="H32" s="52"/>
      <c r="I32" s="52"/>
      <c r="J32" s="52"/>
      <c r="K32" s="52"/>
      <c r="L32" s="52"/>
      <c r="M32" s="52"/>
      <c r="N32" s="52"/>
    </row>
    <row r="33" spans="2:14" x14ac:dyDescent="0.25">
      <c r="C33" s="5" t="s">
        <v>0</v>
      </c>
      <c r="D33" s="5" t="s">
        <v>1</v>
      </c>
      <c r="E33" s="5" t="s">
        <v>2</v>
      </c>
      <c r="F33" s="5" t="s">
        <v>3</v>
      </c>
      <c r="G33" s="5" t="s">
        <v>4</v>
      </c>
      <c r="H33" s="5" t="s">
        <v>5</v>
      </c>
      <c r="I33" s="5" t="s">
        <v>6</v>
      </c>
      <c r="J33" s="5" t="s">
        <v>7</v>
      </c>
      <c r="K33" s="5" t="s">
        <v>8</v>
      </c>
      <c r="L33" s="5" t="s">
        <v>9</v>
      </c>
      <c r="M33" s="5" t="s">
        <v>10</v>
      </c>
      <c r="N33" s="5" t="s">
        <v>11</v>
      </c>
    </row>
    <row r="34" spans="2:14" x14ac:dyDescent="0.25">
      <c r="B34" s="11" t="s">
        <v>14</v>
      </c>
      <c r="C34" s="12">
        <v>1826.4930000000002</v>
      </c>
      <c r="D34" s="12">
        <v>1783.9490000000003</v>
      </c>
      <c r="E34" s="12">
        <v>1881.758</v>
      </c>
      <c r="F34" s="12">
        <v>1880.617</v>
      </c>
      <c r="G34" s="12">
        <v>1908.3119999999999</v>
      </c>
      <c r="H34" s="12">
        <v>1936.3029999999999</v>
      </c>
      <c r="I34" s="12">
        <v>0</v>
      </c>
      <c r="J34" s="12">
        <v>0</v>
      </c>
      <c r="K34" s="12">
        <v>0</v>
      </c>
      <c r="L34" s="12">
        <v>0</v>
      </c>
      <c r="M34" s="12">
        <v>0</v>
      </c>
      <c r="N34" s="12">
        <v>0</v>
      </c>
    </row>
    <row r="35" spans="2:14" x14ac:dyDescent="0.25">
      <c r="B35" s="11" t="s">
        <v>15</v>
      </c>
      <c r="C35" s="12">
        <v>1086.326</v>
      </c>
      <c r="D35" s="12">
        <v>1114.54</v>
      </c>
      <c r="E35" s="12">
        <v>1135.6779999999999</v>
      </c>
      <c r="F35" s="12">
        <v>1164.1980000000001</v>
      </c>
      <c r="G35" s="12">
        <v>1142.5620000000001</v>
      </c>
      <c r="H35" s="12">
        <v>1144.0040000000001</v>
      </c>
      <c r="I35" s="12">
        <v>0</v>
      </c>
      <c r="J35" s="12">
        <v>0</v>
      </c>
      <c r="K35" s="12">
        <v>0</v>
      </c>
      <c r="L35" s="12">
        <v>0</v>
      </c>
      <c r="M35" s="12">
        <v>0</v>
      </c>
      <c r="N35" s="12">
        <v>0</v>
      </c>
    </row>
    <row r="36" spans="2:14" x14ac:dyDescent="0.25">
      <c r="B36" s="10"/>
      <c r="C36" s="5"/>
      <c r="D36" s="5"/>
      <c r="E36" s="5"/>
      <c r="F36" s="5"/>
      <c r="G36" s="5"/>
      <c r="H36" s="5"/>
      <c r="I36" s="5"/>
      <c r="J36" s="5"/>
      <c r="K36" s="5"/>
      <c r="L36" s="5"/>
      <c r="M36" s="5"/>
      <c r="N36" s="5"/>
    </row>
    <row r="37" spans="2:14" x14ac:dyDescent="0.25">
      <c r="B37" s="2" t="s">
        <v>14</v>
      </c>
      <c r="C37" s="9">
        <v>0.62705338024779433</v>
      </c>
      <c r="D37" s="9">
        <v>0.61547551155101843</v>
      </c>
      <c r="E37" s="9">
        <v>0.62362813991746646</v>
      </c>
      <c r="F37" s="9">
        <v>0.61764573545519186</v>
      </c>
      <c r="G37" s="9">
        <v>0.62549682484429048</v>
      </c>
      <c r="H37" s="9">
        <v>0.6286071485731779</v>
      </c>
      <c r="I37" s="9">
        <v>0</v>
      </c>
      <c r="J37" s="9">
        <v>0</v>
      </c>
      <c r="K37" s="9">
        <v>0</v>
      </c>
      <c r="L37" s="9">
        <v>0</v>
      </c>
      <c r="M37" s="9">
        <v>0</v>
      </c>
      <c r="N37" s="9">
        <v>0</v>
      </c>
    </row>
    <row r="38" spans="2:14" x14ac:dyDescent="0.25">
      <c r="B38" s="2" t="s">
        <v>15</v>
      </c>
      <c r="C38" s="9">
        <v>0.37294661975220561</v>
      </c>
      <c r="D38" s="9">
        <v>0.38452448844898146</v>
      </c>
      <c r="E38" s="9">
        <v>0.37637186008253365</v>
      </c>
      <c r="F38" s="9">
        <v>0.38235426454480814</v>
      </c>
      <c r="G38" s="9">
        <v>0.37450317515570952</v>
      </c>
      <c r="H38" s="9">
        <v>0.37139285142682216</v>
      </c>
      <c r="I38" s="9">
        <v>0</v>
      </c>
      <c r="J38" s="9">
        <v>0</v>
      </c>
      <c r="K38" s="9">
        <v>0</v>
      </c>
      <c r="L38" s="9">
        <v>0</v>
      </c>
      <c r="M38" s="9">
        <v>0</v>
      </c>
      <c r="N38" s="9">
        <v>0</v>
      </c>
    </row>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2:N32"/>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topLeftCell="B1" workbookViewId="0">
      <selection activeCell="C95" sqref="C95"/>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3" t="s">
        <v>36</v>
      </c>
      <c r="D6" s="52"/>
      <c r="E6" s="52"/>
      <c r="F6" s="52"/>
      <c r="G6" s="52"/>
      <c r="H6" s="52"/>
      <c r="I6" s="52"/>
      <c r="J6" s="52"/>
      <c r="K6" s="52"/>
      <c r="L6" s="52"/>
      <c r="M6" s="52"/>
      <c r="N6" s="52"/>
      <c r="O6" s="52"/>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2173768.196252693</v>
      </c>
      <c r="E14" s="8">
        <v>2357168.5740933488</v>
      </c>
      <c r="F14" s="8">
        <v>2422161.719342838</v>
      </c>
      <c r="G14" s="8">
        <v>2500803.4222657774</v>
      </c>
      <c r="H14" s="8">
        <v>2421915.8386840718</v>
      </c>
      <c r="I14" s="8">
        <v>0</v>
      </c>
      <c r="J14" s="8">
        <v>0</v>
      </c>
      <c r="K14" s="8">
        <v>0</v>
      </c>
      <c r="L14" s="8">
        <v>0</v>
      </c>
      <c r="M14" s="8">
        <v>0</v>
      </c>
      <c r="N14" s="8">
        <v>0</v>
      </c>
      <c r="O14" s="13">
        <f t="shared" si="1"/>
        <v>14284672.54227671</v>
      </c>
    </row>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53" t="s">
        <v>51</v>
      </c>
      <c r="D32" s="52"/>
      <c r="E32" s="52"/>
      <c r="F32" s="52"/>
      <c r="G32" s="52"/>
      <c r="H32" s="52"/>
      <c r="I32" s="52"/>
      <c r="J32" s="52"/>
      <c r="K32" s="52"/>
      <c r="L32" s="52"/>
      <c r="M32" s="52"/>
      <c r="N32" s="52"/>
      <c r="O32" s="52"/>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16</v>
      </c>
    </row>
    <row r="34" spans="2:15" s="1" customFormat="1" hidden="1" x14ac:dyDescent="0.25">
      <c r="B34" s="2">
        <f t="shared" ref="B34:B40"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1019103.4649126985</v>
      </c>
      <c r="D39" s="6">
        <v>805837.35505259968</v>
      </c>
      <c r="E39" s="6">
        <v>886115.6963816972</v>
      </c>
      <c r="F39" s="6">
        <v>1079723.4645546176</v>
      </c>
      <c r="G39" s="6">
        <v>970040.0883194136</v>
      </c>
      <c r="H39" s="6">
        <v>925406.89579941169</v>
      </c>
      <c r="I39" s="6">
        <v>926286.75548623188</v>
      </c>
      <c r="J39" s="6">
        <v>941195.84015822713</v>
      </c>
      <c r="K39" s="6">
        <v>914678.19627059449</v>
      </c>
      <c r="L39" s="6">
        <v>923984.73188549606</v>
      </c>
      <c r="M39" s="6">
        <v>911296.41604966694</v>
      </c>
      <c r="N39" s="6">
        <v>947568.11290694878</v>
      </c>
      <c r="O39" s="13">
        <f t="shared" ref="O39:O40" si="5">SUM(C39:N39)</f>
        <v>11251237.017777605</v>
      </c>
    </row>
    <row r="40" spans="2:15" s="1" customFormat="1" ht="12.75" customHeight="1" x14ac:dyDescent="0.25">
      <c r="B40" s="2">
        <f t="shared" si="2"/>
        <v>2021</v>
      </c>
      <c r="C40" s="6">
        <v>982555.09308890917</v>
      </c>
      <c r="D40" s="6">
        <v>883272.28933547181</v>
      </c>
      <c r="E40" s="6">
        <v>953969.67610721663</v>
      </c>
      <c r="F40" s="6">
        <v>967473.97233987297</v>
      </c>
      <c r="G40" s="6">
        <v>982779.25227983587</v>
      </c>
      <c r="H40" s="6">
        <v>941931.83576631476</v>
      </c>
      <c r="I40" s="6">
        <v>0</v>
      </c>
      <c r="J40" s="6">
        <v>0</v>
      </c>
      <c r="K40" s="6">
        <v>0</v>
      </c>
      <c r="L40" s="6">
        <v>0</v>
      </c>
      <c r="M40" s="6">
        <v>0</v>
      </c>
      <c r="N40" s="6">
        <v>0</v>
      </c>
      <c r="O40" s="13">
        <f t="shared" si="5"/>
        <v>5711982.1189176207</v>
      </c>
    </row>
    <row r="41" spans="2:15" s="1" customFormat="1" ht="12.75" customHeight="1" x14ac:dyDescent="0.25">
      <c r="B41" s="2"/>
      <c r="C41" s="50"/>
      <c r="D41" s="50"/>
      <c r="E41" s="50"/>
      <c r="F41" s="50"/>
      <c r="G41" s="50"/>
      <c r="H41" s="50"/>
      <c r="I41" s="50"/>
      <c r="J41" s="50"/>
      <c r="K41" s="50"/>
      <c r="L41" s="50"/>
      <c r="M41" s="50"/>
      <c r="N41" s="50"/>
      <c r="O41" s="13"/>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ht="21" x14ac:dyDescent="0.35">
      <c r="C59" s="53" t="s">
        <v>52</v>
      </c>
      <c r="D59" s="52"/>
      <c r="E59" s="52"/>
      <c r="F59" s="52"/>
      <c r="G59" s="52"/>
      <c r="H59" s="52"/>
      <c r="I59" s="52"/>
      <c r="J59" s="52"/>
      <c r="K59" s="52"/>
      <c r="L59" s="52"/>
      <c r="M59" s="52"/>
      <c r="N59" s="52"/>
      <c r="O59" s="52"/>
    </row>
    <row r="60" spans="2:15" s="1" customFormat="1" x14ac:dyDescent="0.25">
      <c r="C60" s="5" t="s">
        <v>0</v>
      </c>
      <c r="D60" s="5" t="s">
        <v>1</v>
      </c>
      <c r="E60" s="5" t="s">
        <v>2</v>
      </c>
      <c r="F60" s="5" t="s">
        <v>3</v>
      </c>
      <c r="G60" s="5" t="s">
        <v>4</v>
      </c>
      <c r="H60" s="5" t="s">
        <v>5</v>
      </c>
      <c r="I60" s="5" t="s">
        <v>6</v>
      </c>
      <c r="J60" s="5" t="s">
        <v>7</v>
      </c>
      <c r="K60" s="5" t="s">
        <v>8</v>
      </c>
      <c r="L60" s="5" t="s">
        <v>9</v>
      </c>
      <c r="M60" s="5" t="s">
        <v>10</v>
      </c>
      <c r="N60" s="5" t="s">
        <v>11</v>
      </c>
      <c r="O60" s="14" t="s">
        <v>16</v>
      </c>
    </row>
    <row r="61" spans="2:15" s="1" customFormat="1" hidden="1" x14ac:dyDescent="0.25">
      <c r="B61" s="2">
        <f t="shared" ref="B61:B67" si="6">B34</f>
        <v>2015</v>
      </c>
      <c r="C61" s="6">
        <v>0</v>
      </c>
      <c r="D61" s="6">
        <v>0</v>
      </c>
      <c r="E61" s="6">
        <v>0</v>
      </c>
      <c r="F61" s="6">
        <v>0</v>
      </c>
      <c r="G61" s="6">
        <v>0</v>
      </c>
      <c r="H61" s="6">
        <v>0</v>
      </c>
      <c r="I61" s="6">
        <v>0</v>
      </c>
      <c r="J61" s="6">
        <v>0</v>
      </c>
      <c r="K61" s="6">
        <v>0</v>
      </c>
      <c r="L61" s="6">
        <v>0</v>
      </c>
      <c r="M61" s="6">
        <v>0</v>
      </c>
      <c r="N61" s="6">
        <v>0</v>
      </c>
      <c r="O61" s="13">
        <f t="shared" ref="O61:O65" si="7">SUM(C61:N61)</f>
        <v>0</v>
      </c>
    </row>
    <row r="62" spans="2:15" s="1" customFormat="1" x14ac:dyDescent="0.25">
      <c r="B62" s="2">
        <f t="shared" si="6"/>
        <v>2016</v>
      </c>
      <c r="C62" s="6">
        <v>0</v>
      </c>
      <c r="D62" s="6">
        <v>0</v>
      </c>
      <c r="E62" s="6">
        <v>0</v>
      </c>
      <c r="F62" s="6">
        <v>0</v>
      </c>
      <c r="G62" s="6">
        <v>0</v>
      </c>
      <c r="H62" s="6">
        <v>0</v>
      </c>
      <c r="I62" s="6">
        <v>0</v>
      </c>
      <c r="J62" s="6">
        <v>0</v>
      </c>
      <c r="K62" s="6">
        <v>0</v>
      </c>
      <c r="L62" s="6">
        <v>0</v>
      </c>
      <c r="M62" s="6">
        <v>0</v>
      </c>
      <c r="N62" s="6">
        <v>0</v>
      </c>
      <c r="O62" s="13">
        <f t="shared" si="7"/>
        <v>0</v>
      </c>
    </row>
    <row r="63" spans="2:15" s="1" customFormat="1" x14ac:dyDescent="0.25">
      <c r="B63" s="2">
        <f t="shared" si="6"/>
        <v>2017</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2018</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2019</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2020</v>
      </c>
      <c r="C66" s="6">
        <v>413718.97311045864</v>
      </c>
      <c r="D66" s="6">
        <v>721421.24131850863</v>
      </c>
      <c r="E66" s="6">
        <v>882604.12232150882</v>
      </c>
      <c r="F66" s="6">
        <v>1139215.2042154795</v>
      </c>
      <c r="G66" s="6">
        <v>1103343.5992472607</v>
      </c>
      <c r="H66" s="6">
        <v>1103576.7611232938</v>
      </c>
      <c r="I66" s="6">
        <v>1119722.7363966629</v>
      </c>
      <c r="J66" s="6">
        <v>1217354.7980150788</v>
      </c>
      <c r="K66" s="6">
        <v>1187669.8716905275</v>
      </c>
      <c r="L66" s="6">
        <v>1203449.9340227728</v>
      </c>
      <c r="M66" s="6">
        <v>1194014.6436623302</v>
      </c>
      <c r="N66" s="6">
        <v>1324311.6514591936</v>
      </c>
      <c r="O66" s="13">
        <f t="shared" ref="O66:O67" si="8">SUM(C66:N66)</f>
        <v>12610403.536583075</v>
      </c>
    </row>
    <row r="67" spans="2:15" s="1" customFormat="1" x14ac:dyDescent="0.25">
      <c r="B67" s="2">
        <f t="shared" si="6"/>
        <v>2021</v>
      </c>
      <c r="C67" s="6">
        <v>1385841.1884626397</v>
      </c>
      <c r="D67" s="6">
        <v>1254294.9811140981</v>
      </c>
      <c r="E67" s="6">
        <v>1363936.7403031613</v>
      </c>
      <c r="F67" s="6">
        <v>1415132.5865325285</v>
      </c>
      <c r="G67" s="6">
        <v>1478708.9892046838</v>
      </c>
      <c r="H67" s="6">
        <v>1440368.8727964889</v>
      </c>
      <c r="I67" s="6">
        <v>0</v>
      </c>
      <c r="J67" s="6">
        <v>0</v>
      </c>
      <c r="K67" s="6">
        <v>0</v>
      </c>
      <c r="L67" s="6">
        <v>0</v>
      </c>
      <c r="M67" s="6">
        <v>0</v>
      </c>
      <c r="N67" s="6">
        <v>0</v>
      </c>
      <c r="O67" s="13">
        <f t="shared" si="8"/>
        <v>8338283.3584136013</v>
      </c>
    </row>
    <row r="68" spans="2:15" s="1" customFormat="1" x14ac:dyDescent="0.25"/>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ht="21" x14ac:dyDescent="0.35">
      <c r="C87" s="53" t="s">
        <v>59</v>
      </c>
      <c r="D87" s="52"/>
      <c r="E87" s="52"/>
      <c r="F87" s="52"/>
      <c r="G87" s="52"/>
      <c r="H87" s="52"/>
      <c r="I87" s="52"/>
      <c r="J87" s="52"/>
      <c r="K87" s="52"/>
      <c r="L87" s="52"/>
      <c r="M87" s="52"/>
      <c r="N87" s="52"/>
      <c r="O87" s="52"/>
    </row>
    <row r="88" spans="2:15"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15" s="1" customFormat="1" hidden="1" x14ac:dyDescent="0.25">
      <c r="B89" s="2">
        <f t="shared" ref="B89:B95" si="9">B34</f>
        <v>2015</v>
      </c>
      <c r="C89" s="6">
        <v>27858.045190000001</v>
      </c>
      <c r="D89" s="6">
        <v>19964.197059999999</v>
      </c>
      <c r="E89" s="6">
        <v>22759.766367611206</v>
      </c>
      <c r="F89" s="6">
        <v>29201.769897308157</v>
      </c>
      <c r="G89" s="6">
        <v>25732.091840000001</v>
      </c>
      <c r="H89" s="6">
        <v>28955.173995607227</v>
      </c>
      <c r="I89" s="6">
        <v>28656.613000000001</v>
      </c>
      <c r="J89" s="6">
        <v>26781.043635907499</v>
      </c>
      <c r="K89" s="6">
        <v>29100.698</v>
      </c>
      <c r="L89" s="6">
        <v>31157.855212157665</v>
      </c>
      <c r="M89" s="6">
        <v>26604.964200000002</v>
      </c>
      <c r="N89" s="6">
        <v>30502.489174858398</v>
      </c>
      <c r="O89" s="13">
        <f t="shared" ref="O89:O92" si="10">SUM(C89:N89)</f>
        <v>327274.70757345011</v>
      </c>
    </row>
    <row r="90" spans="2:15" s="1" customFormat="1" x14ac:dyDescent="0.25">
      <c r="B90" s="2">
        <f t="shared" si="9"/>
        <v>2016</v>
      </c>
      <c r="C90" s="6">
        <v>21335.133989275855</v>
      </c>
      <c r="D90" s="6">
        <v>19532.336891015002</v>
      </c>
      <c r="E90" s="6">
        <v>19313.569647503333</v>
      </c>
      <c r="F90" s="6">
        <v>20550.617681678115</v>
      </c>
      <c r="G90" s="6">
        <v>32066.609471095584</v>
      </c>
      <c r="H90" s="6">
        <v>33383.309113150361</v>
      </c>
      <c r="I90" s="6">
        <v>35495.630113670792</v>
      </c>
      <c r="J90" s="6">
        <v>39992.764810000001</v>
      </c>
      <c r="K90" s="6">
        <v>38306.610950000002</v>
      </c>
      <c r="L90" s="6">
        <v>37188.976232945774</v>
      </c>
      <c r="M90" s="6">
        <v>40729.636356240429</v>
      </c>
      <c r="N90" s="6">
        <v>49180.231809999997</v>
      </c>
      <c r="O90" s="13">
        <f t="shared" si="10"/>
        <v>387075.42706657527</v>
      </c>
    </row>
    <row r="91" spans="2:15" s="1" customFormat="1" x14ac:dyDescent="0.25">
      <c r="B91" s="2">
        <f t="shared" si="9"/>
        <v>2017</v>
      </c>
      <c r="C91" s="6">
        <v>43138.429343993725</v>
      </c>
      <c r="D91" s="6">
        <v>35009.00394991551</v>
      </c>
      <c r="E91" s="6">
        <v>28389.6734</v>
      </c>
      <c r="F91" s="6">
        <v>27972.801800000001</v>
      </c>
      <c r="G91" s="6">
        <v>28116.193789999998</v>
      </c>
      <c r="H91" s="6">
        <v>22002.868900110599</v>
      </c>
      <c r="I91" s="6">
        <v>30926.130660324263</v>
      </c>
      <c r="J91" s="6">
        <v>30717.707683623317</v>
      </c>
      <c r="K91" s="6">
        <v>30378.862615676946</v>
      </c>
      <c r="L91" s="6">
        <v>32868.780366714105</v>
      </c>
      <c r="M91" s="6">
        <v>35537.079271438</v>
      </c>
      <c r="N91" s="6">
        <v>42040.249431219156</v>
      </c>
      <c r="O91" s="13">
        <f t="shared" si="10"/>
        <v>387097.78121301567</v>
      </c>
    </row>
    <row r="92" spans="2:15" s="1" customFormat="1" x14ac:dyDescent="0.25">
      <c r="B92" s="2">
        <f t="shared" si="9"/>
        <v>2018</v>
      </c>
      <c r="C92" s="6">
        <v>41189.736115340573</v>
      </c>
      <c r="D92" s="6">
        <v>35137.04737</v>
      </c>
      <c r="E92" s="6">
        <v>36966.816282759515</v>
      </c>
      <c r="F92" s="6">
        <v>36485.222918711283</v>
      </c>
      <c r="G92" s="6">
        <v>41558.724237040704</v>
      </c>
      <c r="H92" s="6">
        <v>37797.134274832104</v>
      </c>
      <c r="I92" s="6">
        <v>42927.847420568723</v>
      </c>
      <c r="J92" s="6">
        <v>38263.165286349344</v>
      </c>
      <c r="K92" s="6">
        <v>34011.672380145261</v>
      </c>
      <c r="L92" s="6">
        <v>31946.79249333277</v>
      </c>
      <c r="M92" s="6">
        <v>38139.513092163666</v>
      </c>
      <c r="N92" s="6">
        <v>42064.578720012098</v>
      </c>
      <c r="O92" s="13">
        <f t="shared" si="10"/>
        <v>456488.25059125602</v>
      </c>
    </row>
    <row r="93" spans="2:15" s="1" customFormat="1" x14ac:dyDescent="0.25">
      <c r="B93" s="2">
        <f t="shared" si="9"/>
        <v>2019</v>
      </c>
      <c r="C93" s="6">
        <v>42238.432034538113</v>
      </c>
      <c r="D93" s="6">
        <v>39568.195099999997</v>
      </c>
      <c r="E93" s="6">
        <v>46942.201780000003</v>
      </c>
      <c r="F93" s="6">
        <v>46427.766109999997</v>
      </c>
      <c r="G93" s="6">
        <v>47634.031000000003</v>
      </c>
      <c r="H93" s="6">
        <v>49186.221000000005</v>
      </c>
      <c r="I93" s="6">
        <v>55367.883000000002</v>
      </c>
      <c r="J93" s="6">
        <v>61146.365000000005</v>
      </c>
      <c r="K93" s="6">
        <v>60874.850160000002</v>
      </c>
      <c r="L93" s="6">
        <v>63789.634115246568</v>
      </c>
      <c r="M93" s="6">
        <v>59829.207590142105</v>
      </c>
      <c r="N93" s="6">
        <v>61190.830739436919</v>
      </c>
      <c r="O93" s="13">
        <f t="shared" ref="O93" si="11">SUM(C93:N93)</f>
        <v>634195.61762936378</v>
      </c>
    </row>
    <row r="94" spans="2:15" s="1" customFormat="1" x14ac:dyDescent="0.25">
      <c r="B94" s="2">
        <f t="shared" si="9"/>
        <v>2020</v>
      </c>
      <c r="C94" s="6">
        <v>54273.067580945004</v>
      </c>
      <c r="D94" s="6">
        <v>40883.31901747654</v>
      </c>
      <c r="E94" s="6">
        <v>44426.39170023043</v>
      </c>
      <c r="F94" s="6">
        <v>48509.842567085288</v>
      </c>
      <c r="G94" s="6">
        <v>44407.42383292743</v>
      </c>
      <c r="H94" s="6">
        <v>44874.512612429957</v>
      </c>
      <c r="I94" s="6">
        <v>44316.235937812096</v>
      </c>
      <c r="J94" s="6">
        <v>41285.558734369406</v>
      </c>
      <c r="K94" s="6">
        <v>40379.909286712165</v>
      </c>
      <c r="L94" s="6">
        <v>40903.528295518401</v>
      </c>
      <c r="M94" s="6">
        <v>39772.437211210396</v>
      </c>
      <c r="N94" s="6">
        <v>38851.182906785405</v>
      </c>
      <c r="O94" s="13">
        <f t="shared" ref="O94:O95" si="12">SUM(C94:N94)</f>
        <v>522883.40968350251</v>
      </c>
    </row>
    <row r="95" spans="2:15" s="1" customFormat="1" x14ac:dyDescent="0.25">
      <c r="B95" s="2">
        <f t="shared" si="9"/>
        <v>2021</v>
      </c>
      <c r="C95" s="6">
        <v>40458.510086429815</v>
      </c>
      <c r="D95" s="6">
        <v>36200.925803123202</v>
      </c>
      <c r="E95" s="6">
        <v>39262.157682970945</v>
      </c>
      <c r="F95" s="6">
        <v>39555.1604704368</v>
      </c>
      <c r="G95" s="6">
        <v>39315.180781257412</v>
      </c>
      <c r="H95" s="6">
        <v>39615.130121267874</v>
      </c>
      <c r="I95" s="6">
        <v>0</v>
      </c>
      <c r="J95" s="6">
        <v>0</v>
      </c>
      <c r="K95" s="6">
        <v>0</v>
      </c>
      <c r="L95" s="6">
        <v>0</v>
      </c>
      <c r="M95" s="6">
        <v>0</v>
      </c>
      <c r="N95" s="6">
        <v>0</v>
      </c>
      <c r="O95" s="13">
        <f t="shared" si="12"/>
        <v>234407.06494548602</v>
      </c>
    </row>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sheetData>
  <mergeCells count="4">
    <mergeCell ref="C6:O6"/>
    <mergeCell ref="C32:O32"/>
    <mergeCell ref="C87:O87"/>
    <mergeCell ref="C59:O5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6"/>
  <sheetViews>
    <sheetView showGridLines="0" topLeftCell="C1" workbookViewId="0">
      <selection activeCell="T33" sqref="T33"/>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3" t="s">
        <v>12</v>
      </c>
      <c r="D6" s="52"/>
      <c r="E6" s="52"/>
      <c r="F6" s="52"/>
      <c r="G6" s="52"/>
      <c r="H6" s="52"/>
      <c r="I6" s="52"/>
      <c r="J6" s="52"/>
      <c r="K6" s="52"/>
      <c r="L6" s="52"/>
      <c r="M6" s="52"/>
      <c r="N6" s="52"/>
      <c r="O6" s="52"/>
      <c r="Q6" s="54" t="s">
        <v>13</v>
      </c>
      <c r="R6" s="55"/>
      <c r="S6" s="55"/>
      <c r="T6" s="55"/>
      <c r="U6" s="55"/>
      <c r="V6" s="55"/>
      <c r="W6" s="55"/>
      <c r="X6" s="55"/>
      <c r="Y6" s="55"/>
      <c r="Z6" s="55"/>
      <c r="AA6" s="55"/>
      <c r="AB6" s="55"/>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4037286.0374156316</v>
      </c>
      <c r="E14" s="8">
        <v>4540804.5641743038</v>
      </c>
      <c r="F14" s="8">
        <v>4692178.4187849062</v>
      </c>
      <c r="G14" s="8">
        <v>4859630.6909586145</v>
      </c>
      <c r="H14" s="8">
        <v>4711532.9797939472</v>
      </c>
      <c r="I14" s="8">
        <v>0</v>
      </c>
      <c r="J14" s="8">
        <v>0</v>
      </c>
      <c r="K14" s="8">
        <v>0</v>
      </c>
      <c r="L14" s="8">
        <v>0</v>
      </c>
      <c r="M14" s="8">
        <v>0</v>
      </c>
      <c r="N14" s="8">
        <v>0</v>
      </c>
      <c r="O14" s="13">
        <f t="shared" si="1"/>
        <v>27372973.844178211</v>
      </c>
      <c r="P14" s="2">
        <v>2021</v>
      </c>
      <c r="Q14" s="8">
        <v>1555.7235629988704</v>
      </c>
      <c r="R14" s="8">
        <v>1392.8933445721652</v>
      </c>
      <c r="S14" s="8">
        <v>1504.8553023740369</v>
      </c>
      <c r="T14" s="8">
        <v>1541.0389198637376</v>
      </c>
      <c r="U14" s="8">
        <v>1592.8650907768117</v>
      </c>
      <c r="V14" s="8">
        <v>1529.5660399414564</v>
      </c>
      <c r="W14" s="8">
        <v>0</v>
      </c>
      <c r="X14" s="8">
        <v>0</v>
      </c>
      <c r="Y14" s="8">
        <v>0</v>
      </c>
      <c r="Z14" s="8">
        <v>0</v>
      </c>
      <c r="AA14" s="8">
        <v>0</v>
      </c>
      <c r="AB14" s="8">
        <v>0</v>
      </c>
    </row>
    <row r="15" spans="1:28" s="1" customFormat="1" x14ac:dyDescent="0.25">
      <c r="B15" s="2"/>
      <c r="C15" s="18"/>
      <c r="D15" s="18"/>
      <c r="E15" s="18"/>
      <c r="F15" s="18"/>
      <c r="G15" s="18"/>
      <c r="H15" s="18"/>
      <c r="I15" s="18"/>
      <c r="J15" s="18"/>
      <c r="K15" s="18"/>
      <c r="L15" s="18"/>
      <c r="M15" s="18"/>
      <c r="N15" s="18"/>
      <c r="O15" s="13"/>
      <c r="P15" s="2"/>
    </row>
    <row r="16" spans="1:28" s="1" customFormat="1" x14ac:dyDescent="0.25"/>
    <row r="17" spans="1:4" s="1" customFormat="1" x14ac:dyDescent="0.25"/>
    <row r="18" spans="1:4" s="1" customFormat="1" x14ac:dyDescent="0.25"/>
    <row r="19" spans="1:4" s="1" customFormat="1" x14ac:dyDescent="0.25"/>
    <row r="20" spans="1:4" s="1" customFormat="1" x14ac:dyDescent="0.25"/>
    <row r="21" spans="1:4" s="1" customFormat="1" x14ac:dyDescent="0.25"/>
    <row r="22" spans="1:4" s="1" customFormat="1" x14ac:dyDescent="0.25"/>
    <row r="23" spans="1:4" s="1" customFormat="1" x14ac:dyDescent="0.25"/>
    <row r="24" spans="1:4" s="1" customFormat="1" x14ac:dyDescent="0.25"/>
    <row r="25" spans="1:4" s="1" customFormat="1" x14ac:dyDescent="0.25"/>
    <row r="26" spans="1:4" s="1" customFormat="1" x14ac:dyDescent="0.25"/>
    <row r="27" spans="1:4" s="1" customFormat="1" x14ac:dyDescent="0.25"/>
    <row r="28" spans="1:4" s="1" customFormat="1" x14ac:dyDescent="0.25"/>
    <row r="29" spans="1:4" s="1" customFormat="1" x14ac:dyDescent="0.25"/>
    <row r="30" spans="1:4" s="1" customFormat="1" x14ac:dyDescent="0.25">
      <c r="D30" s="4"/>
    </row>
    <row r="31" spans="1:4" s="1" customFormat="1" x14ac:dyDescent="0.25">
      <c r="D31" s="4"/>
    </row>
    <row r="32" spans="1:4" s="1" customFormat="1" ht="18.75" x14ac:dyDescent="0.3">
      <c r="A32" s="7"/>
    </row>
    <row r="33" spans="2:15" s="1" customFormat="1" ht="21" x14ac:dyDescent="0.35">
      <c r="C33" s="53" t="s">
        <v>53</v>
      </c>
      <c r="D33" s="52"/>
      <c r="E33" s="52"/>
      <c r="F33" s="52"/>
      <c r="G33" s="52"/>
      <c r="H33" s="52"/>
      <c r="I33" s="52"/>
      <c r="J33" s="52"/>
      <c r="K33" s="52"/>
      <c r="L33" s="52"/>
      <c r="M33" s="52"/>
      <c r="N33" s="52"/>
      <c r="O33" s="52"/>
    </row>
    <row r="34" spans="2:15" s="1" customFormat="1" x14ac:dyDescent="0.25">
      <c r="C34" s="5" t="s">
        <v>0</v>
      </c>
      <c r="D34" s="5" t="s">
        <v>1</v>
      </c>
      <c r="E34" s="5" t="s">
        <v>2</v>
      </c>
      <c r="F34" s="5" t="s">
        <v>3</v>
      </c>
      <c r="G34" s="5" t="s">
        <v>4</v>
      </c>
      <c r="H34" s="5" t="s">
        <v>5</v>
      </c>
      <c r="I34" s="5" t="s">
        <v>6</v>
      </c>
      <c r="J34" s="5" t="s">
        <v>7</v>
      </c>
      <c r="K34" s="5" t="s">
        <v>8</v>
      </c>
      <c r="L34" s="5" t="s">
        <v>9</v>
      </c>
      <c r="M34" s="5" t="s">
        <v>10</v>
      </c>
      <c r="N34" s="5" t="s">
        <v>11</v>
      </c>
      <c r="O34" s="14" t="s">
        <v>16</v>
      </c>
    </row>
    <row r="35" spans="2:15" s="1" customFormat="1" hidden="1" x14ac:dyDescent="0.25">
      <c r="B35" s="2">
        <f t="shared" ref="B35:B41" si="2">B8</f>
        <v>2015</v>
      </c>
      <c r="C35" s="6">
        <v>1606333.4820690504</v>
      </c>
      <c r="D35" s="6">
        <v>1757411.0568798925</v>
      </c>
      <c r="E35" s="6">
        <v>1860162.2351834252</v>
      </c>
      <c r="F35" s="6">
        <v>2098793.3786612619</v>
      </c>
      <c r="G35" s="6">
        <v>1979551.0257923519</v>
      </c>
      <c r="H35" s="6">
        <v>1717368.1362828808</v>
      </c>
      <c r="I35" s="6">
        <v>2340589.7087738295</v>
      </c>
      <c r="J35" s="6">
        <v>2606695.2514660866</v>
      </c>
      <c r="K35" s="6">
        <v>2905220.3103322908</v>
      </c>
      <c r="L35" s="6">
        <v>1984901.6490016058</v>
      </c>
      <c r="M35" s="6">
        <v>1940228.6501150685</v>
      </c>
      <c r="N35" s="6">
        <v>2178977.9808631726</v>
      </c>
      <c r="O35" s="13">
        <f t="shared" ref="O35:O38" si="3">SUM(C35:N35)</f>
        <v>24976232.865420915</v>
      </c>
    </row>
    <row r="36" spans="2:15" s="1" customFormat="1" x14ac:dyDescent="0.25">
      <c r="B36" s="2">
        <f t="shared" si="2"/>
        <v>2016</v>
      </c>
      <c r="C36" s="6">
        <v>2226093.3091640915</v>
      </c>
      <c r="D36" s="6">
        <v>2320135.0021553617</v>
      </c>
      <c r="E36" s="6">
        <v>2274111.9902664088</v>
      </c>
      <c r="F36" s="6">
        <v>2526794.8704422438</v>
      </c>
      <c r="G36" s="6">
        <v>2500868.7817683164</v>
      </c>
      <c r="H36" s="6">
        <v>2471115.7015965823</v>
      </c>
      <c r="I36" s="6">
        <v>2363852.9782832759</v>
      </c>
      <c r="J36" s="6">
        <v>2449927.9533046405</v>
      </c>
      <c r="K36" s="6">
        <v>2714390.8749330859</v>
      </c>
      <c r="L36" s="6">
        <v>2747632.9292659154</v>
      </c>
      <c r="M36" s="6">
        <v>2608583.3022762435</v>
      </c>
      <c r="N36" s="6">
        <v>2830164.1301046181</v>
      </c>
      <c r="O36" s="13">
        <f t="shared" si="3"/>
        <v>30033671.823560782</v>
      </c>
    </row>
    <row r="37" spans="2:15" s="1" customFormat="1" ht="12.75" customHeight="1" x14ac:dyDescent="0.25">
      <c r="B37" s="2">
        <f t="shared" si="2"/>
        <v>2017</v>
      </c>
      <c r="C37" s="6">
        <v>2798915.391193856</v>
      </c>
      <c r="D37" s="6">
        <v>2708507.1096732244</v>
      </c>
      <c r="E37" s="6">
        <v>3061215.3613801417</v>
      </c>
      <c r="F37" s="6">
        <v>2970911.0940222004</v>
      </c>
      <c r="G37" s="6">
        <v>3040805.2619679924</v>
      </c>
      <c r="H37" s="6">
        <v>2513480.3176438753</v>
      </c>
      <c r="I37" s="6">
        <v>3365511.0312507749</v>
      </c>
      <c r="J37" s="6">
        <v>3580436.7965191072</v>
      </c>
      <c r="K37" s="6">
        <v>3361524.3351311539</v>
      </c>
      <c r="L37" s="6">
        <v>3335934.5006928514</v>
      </c>
      <c r="M37" s="6">
        <v>2787992.1680373698</v>
      </c>
      <c r="N37" s="6">
        <v>3203732.39800253</v>
      </c>
      <c r="O37" s="13">
        <f t="shared" si="3"/>
        <v>36728965.765515074</v>
      </c>
    </row>
    <row r="38" spans="2:15" s="1" customFormat="1" ht="12.75" customHeight="1" x14ac:dyDescent="0.25">
      <c r="B38" s="2">
        <f t="shared" si="2"/>
        <v>2018</v>
      </c>
      <c r="C38" s="6">
        <v>3268127.1560498746</v>
      </c>
      <c r="D38" s="6">
        <v>2960518.7091903575</v>
      </c>
      <c r="E38" s="6">
        <v>3399788.4434908167</v>
      </c>
      <c r="F38" s="6">
        <v>3304906.3236671207</v>
      </c>
      <c r="G38" s="6">
        <v>3492911.0817747335</v>
      </c>
      <c r="H38" s="6">
        <v>3300924.8024340831</v>
      </c>
      <c r="I38" s="6">
        <v>3448603.5659300038</v>
      </c>
      <c r="J38" s="6">
        <v>3528173.0115610966</v>
      </c>
      <c r="K38" s="6">
        <v>3369626.1930255117</v>
      </c>
      <c r="L38" s="6">
        <v>3364260.879498594</v>
      </c>
      <c r="M38" s="6">
        <v>3181888.5755841401</v>
      </c>
      <c r="N38" s="6">
        <v>3413454.9955177149</v>
      </c>
      <c r="O38" s="13">
        <f t="shared" si="3"/>
        <v>40033183.737724051</v>
      </c>
    </row>
    <row r="39" spans="2:15" s="1" customFormat="1" ht="12.75" customHeight="1" x14ac:dyDescent="0.25">
      <c r="B39" s="2">
        <f t="shared" si="2"/>
        <v>2019</v>
      </c>
      <c r="C39" s="6">
        <v>3367510.5418114359</v>
      </c>
      <c r="D39" s="6">
        <v>2995707.1935077244</v>
      </c>
      <c r="E39" s="6">
        <v>3382590.8993947553</v>
      </c>
      <c r="F39" s="6">
        <v>3209954.8324308749</v>
      </c>
      <c r="G39" s="6">
        <v>3251146.0920541431</v>
      </c>
      <c r="H39" s="6">
        <v>3269085.4740660773</v>
      </c>
      <c r="I39" s="6">
        <v>3445052.7130655805</v>
      </c>
      <c r="J39" s="6">
        <v>3474993.5254833801</v>
      </c>
      <c r="K39" s="6">
        <v>3255644.0539703337</v>
      </c>
      <c r="L39" s="6">
        <v>3388972.1995592336</v>
      </c>
      <c r="M39" s="6">
        <v>3378477.9194517946</v>
      </c>
      <c r="N39" s="6">
        <v>3552894.2601023689</v>
      </c>
      <c r="O39" s="13">
        <f t="shared" ref="O39" si="4">SUM(C39:N39)</f>
        <v>39972029.704897702</v>
      </c>
    </row>
    <row r="40" spans="2:15" s="1" customFormat="1" ht="12.75" customHeight="1" x14ac:dyDescent="0.25">
      <c r="B40" s="2">
        <f t="shared" si="2"/>
        <v>2020</v>
      </c>
      <c r="C40" s="6">
        <v>2553542.4647483346</v>
      </c>
      <c r="D40" s="6">
        <v>1914783.4209632282</v>
      </c>
      <c r="E40" s="6">
        <v>2175089.6833495223</v>
      </c>
      <c r="F40" s="6">
        <v>2003293.8952778822</v>
      </c>
      <c r="G40" s="6">
        <v>1962510.7023836342</v>
      </c>
      <c r="H40" s="6">
        <v>1844603.727897106</v>
      </c>
      <c r="I40" s="6">
        <v>1850370.1716649109</v>
      </c>
      <c r="J40" s="6">
        <v>1896365.7563300165</v>
      </c>
      <c r="K40" s="6">
        <v>1840205.182399937</v>
      </c>
      <c r="L40" s="6">
        <v>1870450.2369923361</v>
      </c>
      <c r="M40" s="6">
        <v>1777011.8575959567</v>
      </c>
      <c r="N40" s="6">
        <v>1808480.0121253373</v>
      </c>
      <c r="O40" s="13">
        <f t="shared" ref="O40:O41" si="5">SUM(C40:N40)</f>
        <v>23496707.111728203</v>
      </c>
    </row>
    <row r="41" spans="2:15" s="1" customFormat="1" ht="12.75" customHeight="1" x14ac:dyDescent="0.25">
      <c r="B41" s="2">
        <f t="shared" si="2"/>
        <v>2021</v>
      </c>
      <c r="C41" s="6">
        <v>1848435.2652661651</v>
      </c>
      <c r="D41" s="6">
        <v>1639009.952563158</v>
      </c>
      <c r="E41" s="6">
        <v>1837369.7687820764</v>
      </c>
      <c r="F41" s="6">
        <v>1876404.9792472082</v>
      </c>
      <c r="G41" s="6">
        <v>1912345.2854304079</v>
      </c>
      <c r="H41" s="6">
        <v>1833702.6223838185</v>
      </c>
      <c r="I41" s="6">
        <v>0</v>
      </c>
      <c r="J41" s="6">
        <v>0</v>
      </c>
      <c r="K41" s="6">
        <v>0</v>
      </c>
      <c r="L41" s="6">
        <v>0</v>
      </c>
      <c r="M41" s="6">
        <v>0</v>
      </c>
      <c r="N41" s="6">
        <v>0</v>
      </c>
      <c r="O41" s="13">
        <f t="shared" si="5"/>
        <v>10947267.873672834</v>
      </c>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ht="21" x14ac:dyDescent="0.35">
      <c r="C60" s="53" t="s">
        <v>54</v>
      </c>
      <c r="D60" s="52"/>
      <c r="E60" s="52"/>
      <c r="F60" s="52"/>
      <c r="G60" s="52"/>
      <c r="H60" s="52"/>
      <c r="I60" s="52"/>
      <c r="J60" s="52"/>
      <c r="K60" s="52"/>
      <c r="L60" s="52"/>
      <c r="M60" s="52"/>
      <c r="N60" s="52"/>
      <c r="O60" s="52"/>
    </row>
    <row r="61" spans="2:15" s="1" customFormat="1" x14ac:dyDescent="0.25">
      <c r="C61" s="5" t="s">
        <v>0</v>
      </c>
      <c r="D61" s="5" t="s">
        <v>1</v>
      </c>
      <c r="E61" s="5" t="s">
        <v>2</v>
      </c>
      <c r="F61" s="5" t="s">
        <v>3</v>
      </c>
      <c r="G61" s="5" t="s">
        <v>4</v>
      </c>
      <c r="H61" s="5" t="s">
        <v>5</v>
      </c>
      <c r="I61" s="5" t="s">
        <v>6</v>
      </c>
      <c r="J61" s="5" t="s">
        <v>7</v>
      </c>
      <c r="K61" s="5" t="s">
        <v>8</v>
      </c>
      <c r="L61" s="5" t="s">
        <v>9</v>
      </c>
      <c r="M61" s="5" t="s">
        <v>10</v>
      </c>
      <c r="N61" s="5" t="s">
        <v>11</v>
      </c>
      <c r="O61" s="14" t="s">
        <v>16</v>
      </c>
    </row>
    <row r="62" spans="2:15" s="1" customFormat="1" x14ac:dyDescent="0.25">
      <c r="B62" s="2">
        <f t="shared" ref="B62:B68" si="6">B35</f>
        <v>2015</v>
      </c>
      <c r="C62" s="6">
        <v>0</v>
      </c>
      <c r="D62" s="6">
        <v>0</v>
      </c>
      <c r="E62" s="6">
        <v>0</v>
      </c>
      <c r="F62" s="6">
        <v>0</v>
      </c>
      <c r="G62" s="6">
        <v>0</v>
      </c>
      <c r="H62" s="6">
        <v>0</v>
      </c>
      <c r="I62" s="6">
        <v>0</v>
      </c>
      <c r="J62" s="6">
        <v>0</v>
      </c>
      <c r="K62" s="6">
        <v>0</v>
      </c>
      <c r="L62" s="6">
        <v>0</v>
      </c>
      <c r="M62" s="6">
        <v>0</v>
      </c>
      <c r="N62" s="6">
        <v>0</v>
      </c>
      <c r="O62" s="13">
        <f t="shared" ref="O62:O68" si="7">SUM(C62:N62)</f>
        <v>0</v>
      </c>
    </row>
    <row r="63" spans="2:15" s="1" customFormat="1" x14ac:dyDescent="0.25">
      <c r="B63" s="2">
        <f t="shared" si="6"/>
        <v>2016</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2017</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2018</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2019</v>
      </c>
      <c r="C66" s="6">
        <v>0</v>
      </c>
      <c r="D66" s="6">
        <v>0</v>
      </c>
      <c r="E66" s="6">
        <v>0</v>
      </c>
      <c r="F66" s="6">
        <v>0</v>
      </c>
      <c r="G66" s="6">
        <v>0</v>
      </c>
      <c r="H66" s="6">
        <v>0</v>
      </c>
      <c r="I66" s="6">
        <v>0</v>
      </c>
      <c r="J66" s="6">
        <v>0</v>
      </c>
      <c r="K66" s="6">
        <v>0</v>
      </c>
      <c r="L66" s="6">
        <v>0</v>
      </c>
      <c r="M66" s="6">
        <v>0</v>
      </c>
      <c r="N66" s="6">
        <v>0</v>
      </c>
      <c r="O66" s="13">
        <f t="shared" si="7"/>
        <v>0</v>
      </c>
    </row>
    <row r="67" spans="2:15" s="1" customFormat="1" x14ac:dyDescent="0.25">
      <c r="B67" s="2">
        <f t="shared" si="6"/>
        <v>2020</v>
      </c>
      <c r="C67" s="6">
        <v>1065914.3952756214</v>
      </c>
      <c r="D67" s="6">
        <v>1732446.5963692325</v>
      </c>
      <c r="E67" s="6">
        <v>2188822.1869208096</v>
      </c>
      <c r="F67" s="6">
        <v>2156692.3882218483</v>
      </c>
      <c r="G67" s="6">
        <v>2237302.9597427021</v>
      </c>
      <c r="H67" s="6">
        <v>2206664.4085529489</v>
      </c>
      <c r="I67" s="6">
        <v>2262469.2357390774</v>
      </c>
      <c r="J67" s="6">
        <v>2472399.1462877747</v>
      </c>
      <c r="K67" s="6">
        <v>2404432.6210499965</v>
      </c>
      <c r="L67" s="6">
        <v>2442779.5083093587</v>
      </c>
      <c r="M67" s="6">
        <v>2328229.4699658584</v>
      </c>
      <c r="N67" s="6">
        <v>2529675.1239795042</v>
      </c>
      <c r="O67" s="13">
        <f t="shared" si="7"/>
        <v>26027828.040414732</v>
      </c>
    </row>
    <row r="68" spans="2:15" s="1" customFormat="1" x14ac:dyDescent="0.25">
      <c r="B68" s="2">
        <f t="shared" si="6"/>
        <v>2021</v>
      </c>
      <c r="C68" s="6">
        <v>2606997.263339832</v>
      </c>
      <c r="D68" s="6">
        <v>2330972.9706316153</v>
      </c>
      <c r="E68" s="6">
        <v>2627784.2580863247</v>
      </c>
      <c r="F68" s="6">
        <v>2739322.3158140709</v>
      </c>
      <c r="G68" s="6">
        <v>2871301.0777565548</v>
      </c>
      <c r="H68" s="6">
        <v>2800973.6050569327</v>
      </c>
      <c r="I68" s="6">
        <v>0</v>
      </c>
      <c r="J68" s="6">
        <v>0</v>
      </c>
      <c r="K68" s="6">
        <v>0</v>
      </c>
      <c r="L68" s="6">
        <v>0</v>
      </c>
      <c r="M68" s="6">
        <v>0</v>
      </c>
      <c r="N68" s="6">
        <v>0</v>
      </c>
      <c r="O68" s="13">
        <f t="shared" si="7"/>
        <v>15977351.490685331</v>
      </c>
    </row>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ht="21" x14ac:dyDescent="0.35">
      <c r="C87" s="53" t="s">
        <v>58</v>
      </c>
      <c r="D87" s="52"/>
      <c r="E87" s="52"/>
      <c r="F87" s="52"/>
      <c r="G87" s="52"/>
      <c r="H87" s="52"/>
      <c r="I87" s="52"/>
      <c r="J87" s="52"/>
      <c r="K87" s="52"/>
      <c r="L87" s="52"/>
      <c r="M87" s="52"/>
      <c r="N87" s="52"/>
      <c r="O87" s="52"/>
    </row>
    <row r="88" spans="2:28"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28" s="1" customFormat="1" x14ac:dyDescent="0.25">
      <c r="B89" s="2">
        <f t="shared" ref="B89:B95" si="8">B35</f>
        <v>2015</v>
      </c>
      <c r="C89" s="6">
        <v>392455.38588185364</v>
      </c>
      <c r="D89" s="6">
        <v>409347.17923010763</v>
      </c>
      <c r="E89" s="6">
        <v>428838.69785529183</v>
      </c>
      <c r="F89" s="6">
        <v>448014.81683774822</v>
      </c>
      <c r="G89" s="6">
        <v>405528.286092297</v>
      </c>
      <c r="H89" s="6">
        <v>426462.8699053796</v>
      </c>
      <c r="I89" s="6">
        <v>473107.94198024977</v>
      </c>
      <c r="J89" s="6">
        <v>446267.92746905331</v>
      </c>
      <c r="K89" s="6">
        <v>482677.50334311317</v>
      </c>
      <c r="L89" s="6">
        <v>412311.70135599206</v>
      </c>
      <c r="M89" s="6">
        <v>446526.16935484332</v>
      </c>
      <c r="N89" s="6">
        <v>425963.85043553449</v>
      </c>
      <c r="O89" s="13">
        <f t="shared" ref="O89:O92" si="9">SUM(C89:N89)</f>
        <v>5197502.329741464</v>
      </c>
      <c r="P89" s="2"/>
      <c r="Q89" s="2"/>
      <c r="R89" s="2"/>
      <c r="S89" s="2"/>
      <c r="T89" s="2"/>
      <c r="U89" s="2"/>
      <c r="V89" s="2"/>
      <c r="W89" s="2"/>
      <c r="X89" s="2"/>
      <c r="Y89" s="2"/>
      <c r="Z89" s="2"/>
      <c r="AA89" s="2"/>
      <c r="AB89" s="2"/>
    </row>
    <row r="90" spans="2:28" s="1" customFormat="1" x14ac:dyDescent="0.25">
      <c r="B90" s="2">
        <f t="shared" si="8"/>
        <v>2016</v>
      </c>
      <c r="C90" s="6">
        <v>396263.91353370284</v>
      </c>
      <c r="D90" s="6">
        <v>395175.97473820084</v>
      </c>
      <c r="E90" s="6">
        <v>409222.09088359121</v>
      </c>
      <c r="F90" s="6">
        <v>415901.6424125504</v>
      </c>
      <c r="G90" s="6">
        <v>486763.33565021039</v>
      </c>
      <c r="H90" s="6">
        <v>416602.61306341772</v>
      </c>
      <c r="I90" s="6">
        <v>383313.71966719197</v>
      </c>
      <c r="J90" s="6">
        <v>352198.56469018164</v>
      </c>
      <c r="K90" s="6">
        <v>362763.97842967219</v>
      </c>
      <c r="L90" s="6">
        <v>385353.33059814281</v>
      </c>
      <c r="M90" s="6">
        <v>377201.54288706364</v>
      </c>
      <c r="N90" s="6">
        <v>419714.85419094207</v>
      </c>
      <c r="O90" s="13">
        <f t="shared" si="9"/>
        <v>4800475.5607448677</v>
      </c>
      <c r="P90" s="2"/>
      <c r="Q90" s="2"/>
      <c r="R90" s="2"/>
      <c r="S90" s="2"/>
      <c r="T90" s="2"/>
      <c r="U90" s="2"/>
      <c r="V90" s="2"/>
      <c r="W90" s="2"/>
      <c r="X90" s="2"/>
      <c r="Y90" s="2"/>
      <c r="Z90" s="2"/>
      <c r="AA90" s="2"/>
      <c r="AB90" s="2"/>
    </row>
    <row r="91" spans="2:28" s="1" customFormat="1" x14ac:dyDescent="0.25">
      <c r="B91" s="2">
        <f t="shared" si="8"/>
        <v>2017</v>
      </c>
      <c r="C91" s="6">
        <v>446281.8063661441</v>
      </c>
      <c r="D91" s="6">
        <v>295222.51888677542</v>
      </c>
      <c r="E91" s="6">
        <v>329338.87151985837</v>
      </c>
      <c r="F91" s="6">
        <v>328702.58886779967</v>
      </c>
      <c r="G91" s="6">
        <v>325158.4568120077</v>
      </c>
      <c r="H91" s="6">
        <v>308100.46320226497</v>
      </c>
      <c r="I91" s="6">
        <v>314407.38020201918</v>
      </c>
      <c r="J91" s="6">
        <v>311304.78548414662</v>
      </c>
      <c r="K91" s="6">
        <v>276260.72657829645</v>
      </c>
      <c r="L91" s="6">
        <v>236379.75555614819</v>
      </c>
      <c r="M91" s="6">
        <v>233251.12804663059</v>
      </c>
      <c r="N91" s="6">
        <v>269424.35557446926</v>
      </c>
      <c r="O91" s="13">
        <f t="shared" si="9"/>
        <v>3673832.8370965603</v>
      </c>
    </row>
    <row r="92" spans="2:28" s="1" customFormat="1" x14ac:dyDescent="0.25">
      <c r="B92" s="2">
        <f t="shared" si="8"/>
        <v>2018</v>
      </c>
      <c r="C92" s="6">
        <v>260114.07298033882</v>
      </c>
      <c r="D92" s="6">
        <v>148036.84307264263</v>
      </c>
      <c r="E92" s="6">
        <v>153395.92752205039</v>
      </c>
      <c r="F92" s="6">
        <v>109982.90186140407</v>
      </c>
      <c r="G92" s="6">
        <v>160382.70727422205</v>
      </c>
      <c r="H92" s="6">
        <v>256426.40886014485</v>
      </c>
      <c r="I92" s="6">
        <v>266269.66872484685</v>
      </c>
      <c r="J92" s="6">
        <v>277231.87824390322</v>
      </c>
      <c r="K92" s="6">
        <v>263963.73132489197</v>
      </c>
      <c r="L92" s="6">
        <v>262549.621083771</v>
      </c>
      <c r="M92" s="6">
        <v>263155.86268737982</v>
      </c>
      <c r="N92" s="6">
        <v>287963.85906828498</v>
      </c>
      <c r="O92" s="13">
        <f t="shared" si="9"/>
        <v>2709473.4827038804</v>
      </c>
    </row>
    <row r="93" spans="2:28" s="1" customFormat="1" x14ac:dyDescent="0.25">
      <c r="B93" s="2">
        <f t="shared" si="8"/>
        <v>2019</v>
      </c>
      <c r="C93" s="6">
        <v>282172.73800879321</v>
      </c>
      <c r="D93" s="6">
        <v>249871.66548381984</v>
      </c>
      <c r="E93" s="6">
        <v>286777.30183724489</v>
      </c>
      <c r="F93" s="6">
        <v>270782.68573993817</v>
      </c>
      <c r="G93" s="6">
        <v>269027.30076141888</v>
      </c>
      <c r="H93" s="6">
        <v>271108.82987792097</v>
      </c>
      <c r="I93" s="6">
        <v>285234.50774616044</v>
      </c>
      <c r="J93" s="6">
        <v>289072.18973902654</v>
      </c>
      <c r="K93" s="6">
        <v>272549.15945378039</v>
      </c>
      <c r="L93" s="6">
        <v>285123.45144932705</v>
      </c>
      <c r="M93" s="6">
        <v>286119.24158617598</v>
      </c>
      <c r="N93" s="6">
        <v>298314.345979615</v>
      </c>
      <c r="O93" s="13">
        <f t="shared" ref="O93" si="10">SUM(C93:N93)</f>
        <v>3346153.4176632212</v>
      </c>
    </row>
    <row r="94" spans="2:28" s="1" customFormat="1" x14ac:dyDescent="0.25">
      <c r="B94" s="2">
        <f t="shared" si="8"/>
        <v>2020</v>
      </c>
      <c r="C94" s="6">
        <v>136826.22912852635</v>
      </c>
      <c r="D94" s="6">
        <v>98396.552042991476</v>
      </c>
      <c r="E94" s="6">
        <v>110314.83605397286</v>
      </c>
      <c r="F94" s="6">
        <v>92890.727305915905</v>
      </c>
      <c r="G94" s="6">
        <v>90121.405161447663</v>
      </c>
      <c r="H94" s="6">
        <v>89786.547278910031</v>
      </c>
      <c r="I94" s="6">
        <v>89814.63672756085</v>
      </c>
      <c r="J94" s="6">
        <v>84074.920294785203</v>
      </c>
      <c r="K94" s="6">
        <v>81924.261441552357</v>
      </c>
      <c r="L94" s="6">
        <v>83105.985797782021</v>
      </c>
      <c r="M94" s="6">
        <v>77551.508114400945</v>
      </c>
      <c r="N94" s="6">
        <v>74219.320015966718</v>
      </c>
      <c r="O94" s="13">
        <f t="shared" ref="O94:O95" si="11">SUM(C94:N94)</f>
        <v>1109026.9293638123</v>
      </c>
    </row>
    <row r="95" spans="2:28" s="1" customFormat="1" x14ac:dyDescent="0.25">
      <c r="B95" s="2">
        <f t="shared" si="8"/>
        <v>2021</v>
      </c>
      <c r="C95" s="6">
        <v>76108.624444810179</v>
      </c>
      <c r="D95" s="6">
        <v>67303.114220858202</v>
      </c>
      <c r="E95" s="6">
        <v>75650.537305902661</v>
      </c>
      <c r="F95" s="6">
        <v>76451.123723627199</v>
      </c>
      <c r="G95" s="6">
        <v>75984.327771651588</v>
      </c>
      <c r="H95" s="6">
        <v>76856.752353196032</v>
      </c>
      <c r="I95" s="6">
        <v>0</v>
      </c>
      <c r="J95" s="6">
        <v>0</v>
      </c>
      <c r="K95" s="6">
        <v>0</v>
      </c>
      <c r="L95" s="6">
        <v>0</v>
      </c>
      <c r="M95" s="6">
        <v>0</v>
      </c>
      <c r="N95" s="6">
        <v>0</v>
      </c>
      <c r="O95" s="13">
        <f t="shared" si="11"/>
        <v>448354.47982004588</v>
      </c>
    </row>
    <row r="96" spans="2:28"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sheetData>
  <mergeCells count="5">
    <mergeCell ref="C6:O6"/>
    <mergeCell ref="Q6:AB6"/>
    <mergeCell ref="C33:O33"/>
    <mergeCell ref="C87:O87"/>
    <mergeCell ref="C60:O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topLeftCell="B1" zoomScaleNormal="100" workbookViewId="0">
      <selection activeCell="C62" sqref="C62:N6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2" t="s">
        <v>55</v>
      </c>
      <c r="D6" s="52"/>
      <c r="E6" s="52"/>
      <c r="F6" s="52"/>
      <c r="G6" s="52"/>
      <c r="H6" s="52"/>
      <c r="I6" s="52"/>
      <c r="J6" s="52"/>
      <c r="K6" s="52"/>
      <c r="L6" s="52"/>
      <c r="M6" s="52"/>
      <c r="N6" s="52"/>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1.855611199799174</v>
      </c>
      <c r="E14" s="42">
        <v>1.9260253389601185</v>
      </c>
      <c r="F14" s="42">
        <v>1.9394888471356502</v>
      </c>
      <c r="G14" s="42">
        <v>1.9458543523321024</v>
      </c>
      <c r="H14" s="42">
        <v>1.9467466251334395</v>
      </c>
      <c r="I14" s="42">
        <v>0</v>
      </c>
      <c r="J14" s="42">
        <v>0</v>
      </c>
      <c r="K14" s="42">
        <v>0</v>
      </c>
      <c r="L14" s="42">
        <v>0</v>
      </c>
      <c r="M14" s="42">
        <v>0</v>
      </c>
      <c r="N14" s="42">
        <v>0</v>
      </c>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x14ac:dyDescent="0.25">
      <c r="D30" s="4"/>
    </row>
    <row r="31" spans="1:14" ht="18.75" x14ac:dyDescent="0.3">
      <c r="A31" s="7"/>
    </row>
    <row r="32" spans="1:14" ht="21" x14ac:dyDescent="0.35">
      <c r="A32" s="7"/>
      <c r="C32" s="52" t="s">
        <v>56</v>
      </c>
      <c r="D32" s="52"/>
      <c r="E32" s="52"/>
      <c r="F32" s="52"/>
      <c r="G32" s="52"/>
      <c r="H32" s="52"/>
      <c r="I32" s="52"/>
      <c r="J32" s="52"/>
      <c r="K32" s="52"/>
      <c r="L32" s="52"/>
      <c r="M32" s="52"/>
      <c r="N32" s="52"/>
    </row>
    <row r="33" spans="1:14" ht="18.75" x14ac:dyDescent="0.3">
      <c r="A33" s="7"/>
      <c r="C33" s="5" t="s">
        <v>0</v>
      </c>
      <c r="D33" s="5" t="s">
        <v>1</v>
      </c>
      <c r="E33" s="5" t="s">
        <v>2</v>
      </c>
      <c r="F33" s="5" t="s">
        <v>3</v>
      </c>
      <c r="G33" s="5" t="s">
        <v>4</v>
      </c>
      <c r="H33" s="5" t="s">
        <v>5</v>
      </c>
      <c r="I33" s="5" t="s">
        <v>6</v>
      </c>
      <c r="J33" s="5" t="s">
        <v>7</v>
      </c>
      <c r="K33" s="5" t="s">
        <v>8</v>
      </c>
      <c r="L33" s="5" t="s">
        <v>9</v>
      </c>
      <c r="M33" s="5" t="s">
        <v>10</v>
      </c>
      <c r="N33" s="5" t="s">
        <v>11</v>
      </c>
    </row>
    <row r="34" spans="1:14" ht="18.75" hidden="1" x14ac:dyDescent="0.3">
      <c r="A34" s="7"/>
      <c r="B34" s="2">
        <v>2015</v>
      </c>
      <c r="C34" s="42">
        <v>0</v>
      </c>
      <c r="D34" s="42">
        <v>0</v>
      </c>
      <c r="E34" s="42">
        <v>0</v>
      </c>
      <c r="F34" s="42">
        <v>0</v>
      </c>
      <c r="G34" s="42">
        <v>0</v>
      </c>
      <c r="H34" s="42">
        <v>0</v>
      </c>
      <c r="I34" s="42">
        <v>0</v>
      </c>
      <c r="J34" s="42">
        <v>0</v>
      </c>
      <c r="K34" s="42">
        <v>0</v>
      </c>
      <c r="L34" s="42">
        <v>0</v>
      </c>
      <c r="M34" s="42">
        <v>0</v>
      </c>
      <c r="N34" s="42">
        <v>0</v>
      </c>
    </row>
    <row r="35" spans="1:14" ht="18.75" x14ac:dyDescent="0.3">
      <c r="A35" s="7"/>
      <c r="B35" s="2">
        <v>2016</v>
      </c>
      <c r="C35" s="42">
        <v>0</v>
      </c>
      <c r="D35" s="42">
        <v>0</v>
      </c>
      <c r="E35" s="42">
        <v>0</v>
      </c>
      <c r="F35" s="42">
        <v>0</v>
      </c>
      <c r="G35" s="42">
        <v>0</v>
      </c>
      <c r="H35" s="42">
        <v>0</v>
      </c>
      <c r="I35" s="42">
        <v>0</v>
      </c>
      <c r="J35" s="42">
        <v>0</v>
      </c>
      <c r="K35" s="42">
        <v>0</v>
      </c>
      <c r="L35" s="42">
        <v>0</v>
      </c>
      <c r="M35" s="42">
        <v>0</v>
      </c>
      <c r="N35" s="42">
        <v>0</v>
      </c>
    </row>
    <row r="36" spans="1:14" ht="18.75" x14ac:dyDescent="0.3">
      <c r="A36" s="7"/>
      <c r="B36" s="2">
        <v>2017</v>
      </c>
      <c r="C36" s="42">
        <v>0</v>
      </c>
      <c r="D36" s="42">
        <v>0</v>
      </c>
      <c r="E36" s="42">
        <v>0</v>
      </c>
      <c r="F36" s="42">
        <v>0</v>
      </c>
      <c r="G36" s="42">
        <v>0</v>
      </c>
      <c r="H36" s="42">
        <v>0</v>
      </c>
      <c r="I36" s="42">
        <v>0</v>
      </c>
      <c r="J36" s="42">
        <v>0</v>
      </c>
      <c r="K36" s="42">
        <v>0</v>
      </c>
      <c r="L36" s="42">
        <v>0</v>
      </c>
      <c r="M36" s="42">
        <v>0</v>
      </c>
      <c r="N36" s="42">
        <v>0</v>
      </c>
    </row>
    <row r="37" spans="1:14" ht="18.75" x14ac:dyDescent="0.3">
      <c r="A37" s="7"/>
      <c r="B37" s="2">
        <v>2018</v>
      </c>
      <c r="C37" s="42">
        <v>0</v>
      </c>
      <c r="D37" s="42">
        <v>0</v>
      </c>
      <c r="E37" s="42">
        <v>0</v>
      </c>
      <c r="F37" s="42">
        <v>0</v>
      </c>
      <c r="G37" s="42">
        <v>0</v>
      </c>
      <c r="H37" s="42">
        <v>0</v>
      </c>
      <c r="I37" s="42">
        <v>0</v>
      </c>
      <c r="J37" s="42">
        <v>0</v>
      </c>
      <c r="K37" s="42">
        <v>0</v>
      </c>
      <c r="L37" s="42">
        <v>0</v>
      </c>
      <c r="M37" s="42">
        <v>0</v>
      </c>
      <c r="N37" s="42">
        <v>0</v>
      </c>
    </row>
    <row r="38" spans="1:14" ht="18.75" x14ac:dyDescent="0.3">
      <c r="A38" s="7"/>
      <c r="B38" s="2">
        <v>2019</v>
      </c>
      <c r="C38" s="42">
        <v>0</v>
      </c>
      <c r="D38" s="42">
        <v>0</v>
      </c>
      <c r="E38" s="42">
        <v>0</v>
      </c>
      <c r="F38" s="42">
        <v>0</v>
      </c>
      <c r="G38" s="42">
        <v>0</v>
      </c>
      <c r="H38" s="42">
        <v>0</v>
      </c>
      <c r="I38" s="42">
        <v>0</v>
      </c>
      <c r="J38" s="42">
        <v>0</v>
      </c>
      <c r="K38" s="42">
        <v>0</v>
      </c>
      <c r="L38" s="42">
        <v>0</v>
      </c>
      <c r="M38" s="42">
        <v>0</v>
      </c>
      <c r="N38" s="42">
        <v>0</v>
      </c>
    </row>
    <row r="39" spans="1:14" ht="18.75" x14ac:dyDescent="0.3">
      <c r="A39" s="7"/>
      <c r="B39" s="2">
        <v>2020</v>
      </c>
      <c r="C39" s="42">
        <v>2.5764213501299431</v>
      </c>
      <c r="D39" s="42">
        <v>2.4014355235824758</v>
      </c>
      <c r="E39" s="42">
        <v>2.4799591703283261</v>
      </c>
      <c r="F39" s="42">
        <v>1.8931386977994682</v>
      </c>
      <c r="G39" s="42">
        <v>2.0277481659104812</v>
      </c>
      <c r="H39" s="42">
        <v>1.9995567923221391</v>
      </c>
      <c r="I39" s="42">
        <v>2.0205620214695679</v>
      </c>
      <c r="J39" s="42">
        <v>2.0309602018401463</v>
      </c>
      <c r="K39" s="42">
        <v>2.0244957612905772</v>
      </c>
      <c r="L39" s="42">
        <v>2.0298139866474365</v>
      </c>
      <c r="M39" s="42">
        <v>1.9499170151084733</v>
      </c>
      <c r="N39" s="42">
        <v>1.9101811278275624</v>
      </c>
    </row>
    <row r="40" spans="1:14" ht="18.75" x14ac:dyDescent="0.3">
      <c r="A40" s="7"/>
      <c r="B40" s="2">
        <v>2021</v>
      </c>
      <c r="C40" s="42">
        <v>1.8811659554092643</v>
      </c>
      <c r="D40" s="42">
        <v>1.8583929663508525</v>
      </c>
      <c r="E40" s="42">
        <v>1.9266174012603023</v>
      </c>
      <c r="F40" s="42">
        <v>1.9357354511397256</v>
      </c>
      <c r="G40" s="42">
        <v>1.9417621037800479</v>
      </c>
      <c r="H40" s="42">
        <v>1.944622421351565</v>
      </c>
      <c r="I40" s="42">
        <v>0</v>
      </c>
      <c r="J40" s="42">
        <v>0</v>
      </c>
      <c r="K40" s="42">
        <v>0</v>
      </c>
      <c r="L40" s="42">
        <v>0</v>
      </c>
      <c r="M40" s="42">
        <v>0</v>
      </c>
      <c r="N40" s="42">
        <v>0</v>
      </c>
    </row>
    <row r="41" spans="1:14" ht="18.75" x14ac:dyDescent="0.3">
      <c r="A41" s="7"/>
    </row>
    <row r="42" spans="1:14" ht="18.75" x14ac:dyDescent="0.3">
      <c r="A42" s="7"/>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21" x14ac:dyDescent="0.35">
      <c r="C54" s="52" t="s">
        <v>57</v>
      </c>
      <c r="D54" s="52"/>
      <c r="E54" s="52"/>
      <c r="F54" s="52"/>
      <c r="G54" s="52"/>
      <c r="H54" s="52"/>
      <c r="I54" s="52"/>
      <c r="J54" s="52"/>
      <c r="K54" s="52"/>
      <c r="L54" s="52"/>
      <c r="M54" s="52"/>
      <c r="N54" s="52"/>
    </row>
    <row r="55" spans="1:14" x14ac:dyDescent="0.25">
      <c r="C55" s="5" t="s">
        <v>0</v>
      </c>
      <c r="D55" s="5" t="s">
        <v>1</v>
      </c>
      <c r="E55" s="5" t="s">
        <v>2</v>
      </c>
      <c r="F55" s="5" t="s">
        <v>3</v>
      </c>
      <c r="G55" s="5" t="s">
        <v>4</v>
      </c>
      <c r="H55" s="5" t="s">
        <v>5</v>
      </c>
      <c r="I55" s="5" t="s">
        <v>6</v>
      </c>
      <c r="J55" s="5" t="s">
        <v>7</v>
      </c>
      <c r="K55" s="5" t="s">
        <v>8</v>
      </c>
      <c r="L55" s="5" t="s">
        <v>9</v>
      </c>
      <c r="M55" s="5" t="s">
        <v>10</v>
      </c>
      <c r="N55" s="5" t="s">
        <v>11</v>
      </c>
    </row>
    <row r="56" spans="1:14" hidden="1" x14ac:dyDescent="0.25">
      <c r="B56" s="2">
        <f t="shared" ref="B56:B62" si="0">B8</f>
        <v>2015</v>
      </c>
      <c r="C56" s="43">
        <v>14.087685736927819</v>
      </c>
      <c r="D56" s="43">
        <v>20.504064250611421</v>
      </c>
      <c r="E56" s="43">
        <v>18.84196396961088</v>
      </c>
      <c r="F56" s="43">
        <v>15.342043253311388</v>
      </c>
      <c r="G56" s="43">
        <v>15.759631537686015</v>
      </c>
      <c r="H56" s="43">
        <v>14.728382221777636</v>
      </c>
      <c r="I56" s="43">
        <v>16.509555472597189</v>
      </c>
      <c r="J56" s="43">
        <v>16.663574935171905</v>
      </c>
      <c r="K56" s="43">
        <v>16.586457937988744</v>
      </c>
      <c r="L56" s="43">
        <v>13.232993688060716</v>
      </c>
      <c r="M56" s="43">
        <v>16.78356587883863</v>
      </c>
      <c r="N56" s="43">
        <v>13.964888176622456</v>
      </c>
    </row>
    <row r="57" spans="1:14" x14ac:dyDescent="0.25">
      <c r="B57" s="2">
        <f t="shared" si="0"/>
        <v>2016</v>
      </c>
      <c r="C57" s="43">
        <v>18.573303253351288</v>
      </c>
      <c r="D57" s="43">
        <v>20.231884026124096</v>
      </c>
      <c r="E57" s="43">
        <v>21.188319836902412</v>
      </c>
      <c r="F57" s="43">
        <v>20.237914443970563</v>
      </c>
      <c r="G57" s="43">
        <v>15.179756877289206</v>
      </c>
      <c r="H57" s="43">
        <v>12.479368406869813</v>
      </c>
      <c r="I57" s="43">
        <v>10.798898862752193</v>
      </c>
      <c r="J57" s="43">
        <v>8.8065570450912176</v>
      </c>
      <c r="K57" s="43">
        <v>9.4700097302570736</v>
      </c>
      <c r="L57" s="43">
        <v>10.362031161717157</v>
      </c>
      <c r="M57" s="43">
        <v>9.2611075529347406</v>
      </c>
      <c r="N57" s="43">
        <v>8.5342187042233491</v>
      </c>
    </row>
    <row r="58" spans="1:14" x14ac:dyDescent="0.25">
      <c r="B58" s="2">
        <f t="shared" si="0"/>
        <v>2017</v>
      </c>
      <c r="C58" s="43">
        <v>10.345342033837426</v>
      </c>
      <c r="D58" s="43">
        <v>8.4327597354419428</v>
      </c>
      <c r="E58" s="43">
        <v>11.600657284062253</v>
      </c>
      <c r="F58" s="43">
        <v>11.75079247398806</v>
      </c>
      <c r="G58" s="43">
        <v>11.564810629796407</v>
      </c>
      <c r="H58" s="43">
        <v>14.002740488114997</v>
      </c>
      <c r="I58" s="43">
        <v>10.166398883044835</v>
      </c>
      <c r="J58" s="43">
        <v>10.13437554294177</v>
      </c>
      <c r="K58" s="43">
        <v>9.0938469314428083</v>
      </c>
      <c r="L58" s="43">
        <v>7.1916193092314336</v>
      </c>
      <c r="M58" s="43">
        <v>6.563598720790206</v>
      </c>
      <c r="N58" s="43">
        <v>6.4087240018703193</v>
      </c>
    </row>
    <row r="59" spans="1:14" x14ac:dyDescent="0.25">
      <c r="B59" s="2">
        <f t="shared" si="0"/>
        <v>2018</v>
      </c>
      <c r="C59" s="43">
        <v>6.3150215930483418</v>
      </c>
      <c r="D59" s="43">
        <v>4.2131270027838603</v>
      </c>
      <c r="E59" s="43">
        <v>4.1495574395350561</v>
      </c>
      <c r="F59" s="43">
        <v>3.0144505929549861</v>
      </c>
      <c r="G59" s="43">
        <v>3.8591826438039503</v>
      </c>
      <c r="H59" s="43">
        <v>6.7842817657975445</v>
      </c>
      <c r="I59" s="43">
        <v>6.2027258463759987</v>
      </c>
      <c r="J59" s="43">
        <v>7.2453984444096076</v>
      </c>
      <c r="K59" s="43">
        <v>7.7609747728542775</v>
      </c>
      <c r="L59" s="43">
        <v>8.2183405779645824</v>
      </c>
      <c r="M59" s="43">
        <v>6.8998222932596676</v>
      </c>
      <c r="N59" s="43">
        <v>6.8457564019602799</v>
      </c>
    </row>
    <row r="60" spans="1:14" x14ac:dyDescent="0.25">
      <c r="B60" s="2">
        <f t="shared" si="0"/>
        <v>2019</v>
      </c>
      <c r="C60" s="43">
        <v>6.6804737869545505</v>
      </c>
      <c r="D60" s="43">
        <v>6.3149624301114473</v>
      </c>
      <c r="E60" s="43">
        <v>6.10915745241903</v>
      </c>
      <c r="F60" s="43">
        <v>5.8323436259754642</v>
      </c>
      <c r="G60" s="43">
        <v>5.6477962312578347</v>
      </c>
      <c r="H60" s="43">
        <v>5.5118857347857837</v>
      </c>
      <c r="I60" s="43">
        <v>5.1516238709390505</v>
      </c>
      <c r="J60" s="43">
        <v>4.7275449609968883</v>
      </c>
      <c r="K60" s="43">
        <v>4.4772046048150864</v>
      </c>
      <c r="L60" s="43">
        <v>4.4697458357294257</v>
      </c>
      <c r="M60" s="43">
        <v>4.7822669413612466</v>
      </c>
      <c r="N60" s="43">
        <v>4.8751478346469677</v>
      </c>
    </row>
    <row r="61" spans="1:14" x14ac:dyDescent="0.25">
      <c r="B61" s="2">
        <f t="shared" si="0"/>
        <v>2020</v>
      </c>
      <c r="C61" s="43">
        <v>2.5210704908923436</v>
      </c>
      <c r="D61" s="43">
        <v>2.4067652628919278</v>
      </c>
      <c r="E61" s="43">
        <v>2.4830924104376608</v>
      </c>
      <c r="F61" s="43">
        <v>1.9148841222779758</v>
      </c>
      <c r="G61" s="43">
        <v>2.0294220511531682</v>
      </c>
      <c r="H61" s="43">
        <v>2.0008361551327405</v>
      </c>
      <c r="I61" s="43">
        <v>2.0266756602161693</v>
      </c>
      <c r="J61" s="43">
        <v>2.03642442713981</v>
      </c>
      <c r="K61" s="43">
        <v>2.0288371838544772</v>
      </c>
      <c r="L61" s="43">
        <v>2.0317559208428366</v>
      </c>
      <c r="M61" s="43">
        <v>1.9498807101653306</v>
      </c>
      <c r="N61" s="43">
        <v>1.9103490412129569</v>
      </c>
    </row>
    <row r="62" spans="1:14" x14ac:dyDescent="0.25">
      <c r="B62" s="2">
        <f t="shared" si="0"/>
        <v>2021</v>
      </c>
      <c r="C62" s="43">
        <v>1.8811524270721418</v>
      </c>
      <c r="D62" s="43">
        <v>1.8591545030335022</v>
      </c>
      <c r="E62" s="43">
        <v>1.9268053966049434</v>
      </c>
      <c r="F62" s="43">
        <v>1.9327724325822451</v>
      </c>
      <c r="G62" s="43">
        <v>1.9326968937117373</v>
      </c>
      <c r="H62" s="43">
        <v>1.9400858237225511</v>
      </c>
      <c r="I62" s="43">
        <v>0</v>
      </c>
      <c r="J62" s="43">
        <v>0</v>
      </c>
      <c r="K62" s="43">
        <v>0</v>
      </c>
      <c r="L62" s="43">
        <v>0</v>
      </c>
      <c r="M62" s="43">
        <v>0</v>
      </c>
      <c r="N62" s="43">
        <v>0</v>
      </c>
    </row>
    <row r="63" spans="1:14" x14ac:dyDescent="0.25"/>
    <row r="64" spans="1: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4:N54"/>
    <mergeCell ref="C32:N32"/>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2021-08-12T08:50:06Z</dcterms:modified>
</cp:coreProperties>
</file>